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autoritatrasporti.sharepoint.com/sites/PREPABOZZEWEBATTICONS/Shared Documents/PREPA BOZZE WEB ATTI CONS/2026/luglio 2026/c-17 luglio 2026/Pubblicazione_delibera_n._124_2026/"/>
    </mc:Choice>
  </mc:AlternateContent>
  <xr:revisionPtr revIDLastSave="702" documentId="8_{D8005EE8-B9A8-4A48-ACF3-7C69EA9D7DC9}" xr6:coauthVersionLast="47" xr6:coauthVersionMax="47" xr10:uidLastSave="{87BC3D9E-DD46-4877-8211-F0E1F5DDE93C}"/>
  <bookViews>
    <workbookView xWindow="-110" yWindow="-110" windowWidth="19420" windowHeight="11500" tabRatio="764" xr2:uid="{065F54E9-B4C7-444F-AF29-2C17684926F9}"/>
  </bookViews>
  <sheets>
    <sheet name="Sommario" sheetId="11" r:id="rId1"/>
    <sheet name="X1.a_DatiGenerali" sheetId="1" r:id="rId2"/>
    <sheet name="X2.a_CoReg_SchemiContabili" sheetId="2" r:id="rId3"/>
    <sheet name="X2.b_CoReg_CostiTronco" sheetId="9" r:id="rId4"/>
    <sheet name="X2.c CoReg_RiconcBilancio" sheetId="3" r:id="rId5"/>
    <sheet name="X2.d_CoReg_Variazioni_IAS-OIC" sheetId="8" r:id="rId6"/>
    <sheet name="X3.a_DatiTecniciTraffico" sheetId="7" r:id="rId7"/>
    <sheet name="X3.b_ArrotondPedaggi" sheetId="4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2" hidden="1">'X2.a_CoReg_SchemiContabili'!$A$9:$HF$753</definedName>
    <definedName name="_xlnm._FilterDatabase" localSheetId="7" hidden="1">'X3.b_ArrotondPedaggi'!$B$9:$T$49</definedName>
    <definedName name="AnnoBase">[1]Y1a_Input_Generali!$E$26</definedName>
    <definedName name="AnnoPonte">[1]Y1a_Input_Generali!$E$27</definedName>
    <definedName name="_xlnm.Print_Area" localSheetId="5">'X2.d_CoReg_Variazioni_IAS-OIC'!$B$9:$M$109</definedName>
    <definedName name="CoeffProg">[2]Dashboard!$C$25</definedName>
    <definedName name="inflaz">[2]Dashboard!$C$18</definedName>
    <definedName name="Ke">[2]Dashboard!$C$14</definedName>
    <definedName name="Num_ClassiVeicoli">[1]Y1a_Input_Generali!$D$251</definedName>
    <definedName name="Num_TipologieRete">[1]Y1a_Input_Generali!$D$232</definedName>
    <definedName name="QuotaInf">[2]Dashboard!$C$26</definedName>
    <definedName name="Rd">[1]Y1a_Input_Generali!$E$123</definedName>
    <definedName name="TarIni">[2]Dashboard!$C$20</definedName>
    <definedName name="TassoPF">[2]PFR_ASPI!$F$378</definedName>
    <definedName name="TaxRate">[1]Y1a_Input_Generali!$D$139</definedName>
    <definedName name="tir">[2]Dashboard!$C$11</definedName>
    <definedName name="Tkini">[2]Dashboard!$C$23</definedName>
    <definedName name="VanPfLin_F">#REF!</definedName>
    <definedName name="VanPfProg_F">#REF!</definedName>
    <definedName name="VanPfProgInf_F">#REF!</definedName>
    <definedName name="VarTar">[3]PFR!$P$135</definedName>
    <definedName name="VarTarLin">[2]PFR_ASPI!$K$423</definedName>
    <definedName name="VarTarLin_AmmCrPf">[2]PFR_ASPI_SplitPF!$K$294</definedName>
    <definedName name="VarTarLin_AmmTir">[2]PFR_ASPI_SplitPF!$K$268</definedName>
    <definedName name="VarTarLin_AmmWacc">[2]PFR_ASPI_SplitPF!$K$320</definedName>
    <definedName name="VarTarLin_F">#REF!</definedName>
    <definedName name="VarTarLin_RemCrPf">[2]PFR_ASPI_SplitPF!$K$307</definedName>
    <definedName name="VarTarLin_RemTir">[2]PFR_ASPI_SplitPF!$K$281</definedName>
    <definedName name="VarTarLin_RemWacc">[2]PFR_ASPI_SplitPF!$K$333</definedName>
    <definedName name="VarTarProg">[2]PFR_ASPI!$K$451</definedName>
    <definedName name="VarTarProg_F">#REF!</definedName>
    <definedName name="VarTarProgInf_F">#REF!</definedName>
    <definedName name="wacc">'[4]Input-Generali'!$E$65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8" l="1"/>
  <c r="E91" i="3"/>
  <c r="E90" i="3"/>
  <c r="E83" i="3"/>
  <c r="E73" i="3"/>
  <c r="E74" i="3"/>
  <c r="E75" i="3"/>
  <c r="E76" i="3"/>
  <c r="E77" i="3"/>
  <c r="E78" i="3"/>
  <c r="E79" i="3"/>
  <c r="E81" i="3"/>
  <c r="E62" i="3"/>
  <c r="E63" i="3"/>
  <c r="E56" i="3"/>
  <c r="E57" i="3"/>
  <c r="E58" i="3"/>
  <c r="E48" i="3"/>
  <c r="E38" i="3"/>
  <c r="E37" i="3"/>
  <c r="E31" i="3"/>
  <c r="E32" i="3"/>
  <c r="E34" i="3"/>
  <c r="E22" i="3"/>
  <c r="E23" i="3"/>
  <c r="E24" i="3"/>
  <c r="E25" i="3"/>
  <c r="E11" i="3"/>
  <c r="F11" i="3" s="1"/>
  <c r="E12" i="3"/>
  <c r="E13" i="3"/>
  <c r="E14" i="3"/>
  <c r="AH434" i="9"/>
  <c r="AG434" i="9"/>
  <c r="AF434" i="9"/>
  <c r="AE434" i="9"/>
  <c r="AD434" i="9"/>
  <c r="AC434" i="9"/>
  <c r="AB434" i="9"/>
  <c r="AH427" i="9"/>
  <c r="AG427" i="9"/>
  <c r="AF427" i="9"/>
  <c r="AE427" i="9"/>
  <c r="AD427" i="9"/>
  <c r="AC427" i="9"/>
  <c r="AB427" i="9"/>
  <c r="AH420" i="9"/>
  <c r="AG420" i="9"/>
  <c r="AF420" i="9"/>
  <c r="AE420" i="9"/>
  <c r="AD420" i="9"/>
  <c r="AC420" i="9"/>
  <c r="AB420" i="9"/>
  <c r="AH413" i="9"/>
  <c r="AG413" i="9"/>
  <c r="AF413" i="9"/>
  <c r="AE413" i="9"/>
  <c r="AD413" i="9"/>
  <c r="AC413" i="9"/>
  <c r="AB413" i="9"/>
  <c r="AH399" i="9"/>
  <c r="AG399" i="9"/>
  <c r="AF399" i="9"/>
  <c r="AE399" i="9"/>
  <c r="AD399" i="9"/>
  <c r="AC399" i="9"/>
  <c r="AB399" i="9"/>
  <c r="AH377" i="9"/>
  <c r="AG377" i="9"/>
  <c r="AG379" i="9" s="1"/>
  <c r="AF377" i="9"/>
  <c r="AF379" i="9" s="1"/>
  <c r="AE377" i="9"/>
  <c r="AE379" i="9" s="1"/>
  <c r="AD377" i="9"/>
  <c r="AD379" i="9" s="1"/>
  <c r="AC377" i="9"/>
  <c r="AC379" i="9" s="1"/>
  <c r="AB377" i="9"/>
  <c r="AH361" i="9"/>
  <c r="AG361" i="9"/>
  <c r="AF361" i="9"/>
  <c r="AE361" i="9"/>
  <c r="AD361" i="9"/>
  <c r="AC361" i="9"/>
  <c r="AB361" i="9"/>
  <c r="AH352" i="9"/>
  <c r="AG352" i="9"/>
  <c r="AF352" i="9"/>
  <c r="AE352" i="9"/>
  <c r="AD352" i="9"/>
  <c r="AC352" i="9"/>
  <c r="AB352" i="9"/>
  <c r="AH335" i="9"/>
  <c r="AE335" i="9"/>
  <c r="AD335" i="9"/>
  <c r="AG329" i="9"/>
  <c r="AF329" i="9"/>
  <c r="AF335" i="9" s="1"/>
  <c r="AC329" i="9"/>
  <c r="AB329" i="9"/>
  <c r="AG326" i="9"/>
  <c r="AG335" i="9" s="1"/>
  <c r="AF326" i="9"/>
  <c r="AC326" i="9"/>
  <c r="AB326" i="9"/>
  <c r="AH316" i="9"/>
  <c r="AG316" i="9"/>
  <c r="AF316" i="9"/>
  <c r="AE316" i="9"/>
  <c r="AD316" i="9"/>
  <c r="AC316" i="9"/>
  <c r="AB316" i="9"/>
  <c r="AH295" i="9"/>
  <c r="AG295" i="9"/>
  <c r="AF295" i="9"/>
  <c r="AE295" i="9"/>
  <c r="AD295" i="9"/>
  <c r="AC295" i="9"/>
  <c r="AB295" i="9"/>
  <c r="AH287" i="9"/>
  <c r="AG287" i="9"/>
  <c r="AF287" i="9"/>
  <c r="AE287" i="9"/>
  <c r="AE286" i="9" s="1"/>
  <c r="AD287" i="9"/>
  <c r="AD286" i="9" s="1"/>
  <c r="AC287" i="9"/>
  <c r="AC286" i="9" s="1"/>
  <c r="AB287" i="9"/>
  <c r="AB286" i="9" s="1"/>
  <c r="AH286" i="9"/>
  <c r="AG286" i="9"/>
  <c r="AH271" i="9"/>
  <c r="AG271" i="9"/>
  <c r="AF271" i="9"/>
  <c r="AE271" i="9"/>
  <c r="AD271" i="9"/>
  <c r="AC271" i="9"/>
  <c r="AB271" i="9"/>
  <c r="AH263" i="9"/>
  <c r="AG263" i="9"/>
  <c r="AF263" i="9"/>
  <c r="AE263" i="9"/>
  <c r="AD263" i="9"/>
  <c r="AC263" i="9"/>
  <c r="AB263" i="9"/>
  <c r="AG259" i="9"/>
  <c r="AF259" i="9"/>
  <c r="AH255" i="9"/>
  <c r="AG255" i="9"/>
  <c r="AF255" i="9"/>
  <c r="AE255" i="9"/>
  <c r="AE259" i="9" s="1"/>
  <c r="AD255" i="9"/>
  <c r="AC255" i="9"/>
  <c r="AB255" i="9"/>
  <c r="AH245" i="9"/>
  <c r="AG245" i="9"/>
  <c r="AF245" i="9"/>
  <c r="AE245" i="9"/>
  <c r="AD245" i="9"/>
  <c r="AC245" i="9"/>
  <c r="AB245" i="9"/>
  <c r="AH237" i="9"/>
  <c r="AG237" i="9"/>
  <c r="AF237" i="9"/>
  <c r="AE237" i="9"/>
  <c r="AD237" i="9"/>
  <c r="AC237" i="9"/>
  <c r="AB237" i="9"/>
  <c r="AH233" i="9"/>
  <c r="AH232" i="9" s="1"/>
  <c r="AG233" i="9"/>
  <c r="AF233" i="9"/>
  <c r="AE233" i="9"/>
  <c r="AD233" i="9"/>
  <c r="AD232" i="9" s="1"/>
  <c r="AC233" i="9"/>
  <c r="AC232" i="9" s="1"/>
  <c r="AB233" i="9"/>
  <c r="AB232" i="9" s="1"/>
  <c r="AG232" i="9"/>
  <c r="AF232" i="9"/>
  <c r="AH221" i="9"/>
  <c r="AG221" i="9"/>
  <c r="AF221" i="9"/>
  <c r="AE221" i="9"/>
  <c r="AD221" i="9"/>
  <c r="AC221" i="9"/>
  <c r="AB221" i="9"/>
  <c r="AH215" i="9"/>
  <c r="AG215" i="9"/>
  <c r="AF215" i="9"/>
  <c r="AE215" i="9"/>
  <c r="AD215" i="9"/>
  <c r="AC215" i="9"/>
  <c r="AB215" i="9"/>
  <c r="AH203" i="9"/>
  <c r="AG203" i="9"/>
  <c r="AF203" i="9"/>
  <c r="AE203" i="9"/>
  <c r="AD203" i="9"/>
  <c r="AC203" i="9"/>
  <c r="AB203" i="9"/>
  <c r="AH194" i="9"/>
  <c r="AG194" i="9"/>
  <c r="AF194" i="9"/>
  <c r="AE194" i="9"/>
  <c r="AD194" i="9"/>
  <c r="AC194" i="9"/>
  <c r="AB194" i="9"/>
  <c r="AH188" i="9"/>
  <c r="AG188" i="9"/>
  <c r="AF188" i="9"/>
  <c r="AE188" i="9"/>
  <c r="AD188" i="9"/>
  <c r="AC188" i="9"/>
  <c r="AB188" i="9"/>
  <c r="AH182" i="9"/>
  <c r="AG182" i="9"/>
  <c r="AF182" i="9"/>
  <c r="AE182" i="9"/>
  <c r="AD182" i="9"/>
  <c r="AC182" i="9"/>
  <c r="AB182" i="9"/>
  <c r="AH176" i="9"/>
  <c r="AG176" i="9"/>
  <c r="AF176" i="9"/>
  <c r="AE176" i="9"/>
  <c r="AD176" i="9"/>
  <c r="AC176" i="9"/>
  <c r="AB176" i="9"/>
  <c r="AH170" i="9"/>
  <c r="AG170" i="9"/>
  <c r="AF170" i="9"/>
  <c r="AE170" i="9"/>
  <c r="AD170" i="9"/>
  <c r="AC170" i="9"/>
  <c r="AB170" i="9"/>
  <c r="AH164" i="9"/>
  <c r="AG164" i="9"/>
  <c r="AF164" i="9"/>
  <c r="AE164" i="9"/>
  <c r="AD164" i="9"/>
  <c r="AC164" i="9"/>
  <c r="AB164" i="9"/>
  <c r="AH158" i="9"/>
  <c r="AG158" i="9"/>
  <c r="AF158" i="9"/>
  <c r="AE158" i="9"/>
  <c r="AD158" i="9"/>
  <c r="AC158" i="9"/>
  <c r="AB158" i="9"/>
  <c r="AH152" i="9"/>
  <c r="AG152" i="9"/>
  <c r="AF152" i="9"/>
  <c r="AE152" i="9"/>
  <c r="AD152" i="9"/>
  <c r="AC152" i="9"/>
  <c r="AB152" i="9"/>
  <c r="AH146" i="9"/>
  <c r="AG146" i="9"/>
  <c r="AF146" i="9"/>
  <c r="AE146" i="9"/>
  <c r="AD146" i="9"/>
  <c r="AC146" i="9"/>
  <c r="AB146" i="9"/>
  <c r="AH140" i="9"/>
  <c r="AG140" i="9"/>
  <c r="AF140" i="9"/>
  <c r="AE140" i="9"/>
  <c r="AD140" i="9"/>
  <c r="AD139" i="9" s="1"/>
  <c r="AC140" i="9"/>
  <c r="AC139" i="9" s="1"/>
  <c r="AB140" i="9"/>
  <c r="AB139" i="9" s="1"/>
  <c r="AH131" i="9"/>
  <c r="AH109" i="9" s="1"/>
  <c r="AG131" i="9"/>
  <c r="AF131" i="9"/>
  <c r="AF109" i="9" s="1"/>
  <c r="AE131" i="9"/>
  <c r="AD131" i="9"/>
  <c r="AC131" i="9"/>
  <c r="AB131" i="9"/>
  <c r="AE124" i="9"/>
  <c r="AD124" i="9"/>
  <c r="AC124" i="9"/>
  <c r="AB124" i="9"/>
  <c r="AE117" i="9"/>
  <c r="AD117" i="9"/>
  <c r="AC117" i="9"/>
  <c r="AB117" i="9"/>
  <c r="AE110" i="9"/>
  <c r="AE109" i="9" s="1"/>
  <c r="AD110" i="9"/>
  <c r="AD109" i="9" s="1"/>
  <c r="AC110" i="9"/>
  <c r="AC109" i="9" s="1"/>
  <c r="AB110" i="9"/>
  <c r="AG109" i="9"/>
  <c r="AH101" i="9"/>
  <c r="AG101" i="9"/>
  <c r="AF101" i="9"/>
  <c r="AE101" i="9"/>
  <c r="AD101" i="9"/>
  <c r="AD103" i="9" s="1"/>
  <c r="AC101" i="9"/>
  <c r="AC103" i="9" s="1"/>
  <c r="AB101" i="9"/>
  <c r="AH94" i="9"/>
  <c r="AG94" i="9"/>
  <c r="AF94" i="9"/>
  <c r="AE94" i="9"/>
  <c r="AD94" i="9"/>
  <c r="AC94" i="9"/>
  <c r="AB94" i="9"/>
  <c r="AH77" i="9"/>
  <c r="AG77" i="9"/>
  <c r="AE77" i="9"/>
  <c r="AD77" i="9"/>
  <c r="AC77" i="9"/>
  <c r="AB77" i="9"/>
  <c r="AF73" i="9"/>
  <c r="AF65" i="9"/>
  <c r="AF77" i="9" s="1"/>
  <c r="AH61" i="9"/>
  <c r="AG61" i="9"/>
  <c r="AF61" i="9"/>
  <c r="AE61" i="9"/>
  <c r="AD61" i="9"/>
  <c r="AC61" i="9"/>
  <c r="AB43" i="9"/>
  <c r="AB16" i="9"/>
  <c r="Z434" i="9"/>
  <c r="Y434" i="9"/>
  <c r="X434" i="9"/>
  <c r="W434" i="9"/>
  <c r="V434" i="9"/>
  <c r="U434" i="9"/>
  <c r="T434" i="9"/>
  <c r="Z427" i="9"/>
  <c r="Y427" i="9"/>
  <c r="X427" i="9"/>
  <c r="W427" i="9"/>
  <c r="V427" i="9"/>
  <c r="U427" i="9"/>
  <c r="T427" i="9"/>
  <c r="Z420" i="9"/>
  <c r="Y420" i="9"/>
  <c r="X420" i="9"/>
  <c r="W420" i="9"/>
  <c r="V420" i="9"/>
  <c r="U420" i="9"/>
  <c r="T420" i="9"/>
  <c r="Z413" i="9"/>
  <c r="Y413" i="9"/>
  <c r="X413" i="9"/>
  <c r="W413" i="9"/>
  <c r="V413" i="9"/>
  <c r="U413" i="9"/>
  <c r="T413" i="9"/>
  <c r="Z399" i="9"/>
  <c r="Y399" i="9"/>
  <c r="X399" i="9"/>
  <c r="W399" i="9"/>
  <c r="V399" i="9"/>
  <c r="U399" i="9"/>
  <c r="T399" i="9"/>
  <c r="Z377" i="9"/>
  <c r="Y377" i="9"/>
  <c r="X377" i="9"/>
  <c r="X379" i="9" s="1"/>
  <c r="W377" i="9"/>
  <c r="V377" i="9"/>
  <c r="V379" i="9" s="1"/>
  <c r="U377" i="9"/>
  <c r="U379" i="9" s="1"/>
  <c r="T377" i="9"/>
  <c r="Z361" i="9"/>
  <c r="Y361" i="9"/>
  <c r="X361" i="9"/>
  <c r="W361" i="9"/>
  <c r="V361" i="9"/>
  <c r="U361" i="9"/>
  <c r="T361" i="9"/>
  <c r="Z352" i="9"/>
  <c r="Y352" i="9"/>
  <c r="X352" i="9"/>
  <c r="W352" i="9"/>
  <c r="V352" i="9"/>
  <c r="U352" i="9"/>
  <c r="T352" i="9"/>
  <c r="Z335" i="9"/>
  <c r="W335" i="9"/>
  <c r="V335" i="9"/>
  <c r="Y329" i="9"/>
  <c r="X329" i="9"/>
  <c r="X335" i="9" s="1"/>
  <c r="U329" i="9"/>
  <c r="T329" i="9"/>
  <c r="Y326" i="9"/>
  <c r="X326" i="9"/>
  <c r="U326" i="9"/>
  <c r="T326" i="9"/>
  <c r="Z316" i="9"/>
  <c r="Y316" i="9"/>
  <c r="X316" i="9"/>
  <c r="W316" i="9"/>
  <c r="V316" i="9"/>
  <c r="U316" i="9"/>
  <c r="T316" i="9"/>
  <c r="Z295" i="9"/>
  <c r="Y295" i="9"/>
  <c r="X295" i="9"/>
  <c r="W295" i="9"/>
  <c r="V295" i="9"/>
  <c r="U295" i="9"/>
  <c r="T295" i="9"/>
  <c r="Z287" i="9"/>
  <c r="Y287" i="9"/>
  <c r="X287" i="9"/>
  <c r="W287" i="9"/>
  <c r="W286" i="9" s="1"/>
  <c r="V287" i="9"/>
  <c r="V286" i="9" s="1"/>
  <c r="U287" i="9"/>
  <c r="T287" i="9"/>
  <c r="T286" i="9" s="1"/>
  <c r="Z286" i="9"/>
  <c r="Y286" i="9"/>
  <c r="X286" i="9"/>
  <c r="Z271" i="9"/>
  <c r="Y271" i="9"/>
  <c r="X271" i="9"/>
  <c r="W271" i="9"/>
  <c r="V271" i="9"/>
  <c r="U271" i="9"/>
  <c r="T271" i="9"/>
  <c r="Z263" i="9"/>
  <c r="Y263" i="9"/>
  <c r="X263" i="9"/>
  <c r="X304" i="9" s="1"/>
  <c r="W263" i="9"/>
  <c r="V263" i="9"/>
  <c r="U263" i="9"/>
  <c r="T263" i="9"/>
  <c r="Z255" i="9"/>
  <c r="Z259" i="9" s="1"/>
  <c r="Y255" i="9"/>
  <c r="X255" i="9"/>
  <c r="X259" i="9" s="1"/>
  <c r="W255" i="9"/>
  <c r="W259" i="9" s="1"/>
  <c r="V255" i="9"/>
  <c r="U255" i="9"/>
  <c r="T255" i="9"/>
  <c r="Z245" i="9"/>
  <c r="Y245" i="9"/>
  <c r="X245" i="9"/>
  <c r="W245" i="9"/>
  <c r="V245" i="9"/>
  <c r="U245" i="9"/>
  <c r="T245" i="9"/>
  <c r="Z237" i="9"/>
  <c r="Y237" i="9"/>
  <c r="X237" i="9"/>
  <c r="W237" i="9"/>
  <c r="V237" i="9"/>
  <c r="U237" i="9"/>
  <c r="T237" i="9"/>
  <c r="Z233" i="9"/>
  <c r="Z232" i="9" s="1"/>
  <c r="Y233" i="9"/>
  <c r="X233" i="9"/>
  <c r="W233" i="9"/>
  <c r="V233" i="9"/>
  <c r="U233" i="9"/>
  <c r="U232" i="9" s="1"/>
  <c r="T233" i="9"/>
  <c r="Y232" i="9"/>
  <c r="X232" i="9"/>
  <c r="W232" i="9"/>
  <c r="Z221" i="9"/>
  <c r="Y221" i="9"/>
  <c r="X221" i="9"/>
  <c r="W221" i="9"/>
  <c r="V221" i="9"/>
  <c r="U221" i="9"/>
  <c r="T221" i="9"/>
  <c r="Z215" i="9"/>
  <c r="Y215" i="9"/>
  <c r="X215" i="9"/>
  <c r="W215" i="9"/>
  <c r="V215" i="9"/>
  <c r="U215" i="9"/>
  <c r="T215" i="9"/>
  <c r="Z203" i="9"/>
  <c r="Y203" i="9"/>
  <c r="X203" i="9"/>
  <c r="W203" i="9"/>
  <c r="V203" i="9"/>
  <c r="U203" i="9"/>
  <c r="T203" i="9"/>
  <c r="Z194" i="9"/>
  <c r="Y194" i="9"/>
  <c r="X194" i="9"/>
  <c r="W194" i="9"/>
  <c r="V194" i="9"/>
  <c r="U194" i="9"/>
  <c r="T194" i="9"/>
  <c r="Z188" i="9"/>
  <c r="Y188" i="9"/>
  <c r="X188" i="9"/>
  <c r="W188" i="9"/>
  <c r="V188" i="9"/>
  <c r="U188" i="9"/>
  <c r="T188" i="9"/>
  <c r="Z182" i="9"/>
  <c r="Y182" i="9"/>
  <c r="X182" i="9"/>
  <c r="W182" i="9"/>
  <c r="V182" i="9"/>
  <c r="U182" i="9"/>
  <c r="T182" i="9"/>
  <c r="Z176" i="9"/>
  <c r="Y176" i="9"/>
  <c r="X176" i="9"/>
  <c r="W176" i="9"/>
  <c r="V176" i="9"/>
  <c r="U176" i="9"/>
  <c r="T176" i="9"/>
  <c r="Z170" i="9"/>
  <c r="Y170" i="9"/>
  <c r="X170" i="9"/>
  <c r="W170" i="9"/>
  <c r="V170" i="9"/>
  <c r="U170" i="9"/>
  <c r="T170" i="9"/>
  <c r="Z164" i="9"/>
  <c r="Y164" i="9"/>
  <c r="X164" i="9"/>
  <c r="W164" i="9"/>
  <c r="V164" i="9"/>
  <c r="U164" i="9"/>
  <c r="T164" i="9"/>
  <c r="Z158" i="9"/>
  <c r="Y158" i="9"/>
  <c r="X158" i="9"/>
  <c r="W158" i="9"/>
  <c r="V158" i="9"/>
  <c r="U158" i="9"/>
  <c r="T158" i="9"/>
  <c r="Z152" i="9"/>
  <c r="Y152" i="9"/>
  <c r="X152" i="9"/>
  <c r="W152" i="9"/>
  <c r="V152" i="9"/>
  <c r="U152" i="9"/>
  <c r="T152" i="9"/>
  <c r="Z146" i="9"/>
  <c r="Y146" i="9"/>
  <c r="X146" i="9"/>
  <c r="W146" i="9"/>
  <c r="V146" i="9"/>
  <c r="U146" i="9"/>
  <c r="T146" i="9"/>
  <c r="Z140" i="9"/>
  <c r="Y140" i="9"/>
  <c r="X140" i="9"/>
  <c r="W140" i="9"/>
  <c r="W139" i="9" s="1"/>
  <c r="V140" i="9"/>
  <c r="U140" i="9"/>
  <c r="U139" i="9" s="1"/>
  <c r="T140" i="9"/>
  <c r="T139" i="9" s="1"/>
  <c r="Z131" i="9"/>
  <c r="Z109" i="9" s="1"/>
  <c r="Y131" i="9"/>
  <c r="X131" i="9"/>
  <c r="W131" i="9"/>
  <c r="V131" i="9"/>
  <c r="U131" i="9"/>
  <c r="T131" i="9"/>
  <c r="W124" i="9"/>
  <c r="V124" i="9"/>
  <c r="U124" i="9"/>
  <c r="T124" i="9"/>
  <c r="W117" i="9"/>
  <c r="V117" i="9"/>
  <c r="U117" i="9"/>
  <c r="T117" i="9"/>
  <c r="W110" i="9"/>
  <c r="W109" i="9" s="1"/>
  <c r="V110" i="9"/>
  <c r="V109" i="9" s="1"/>
  <c r="U110" i="9"/>
  <c r="T110" i="9"/>
  <c r="Y109" i="9"/>
  <c r="X109" i="9"/>
  <c r="U109" i="9"/>
  <c r="T109" i="9"/>
  <c r="Z101" i="9"/>
  <c r="Y101" i="9"/>
  <c r="X101" i="9"/>
  <c r="W101" i="9"/>
  <c r="W103" i="9" s="1"/>
  <c r="V101" i="9"/>
  <c r="U101" i="9"/>
  <c r="U103" i="9" s="1"/>
  <c r="T101" i="9"/>
  <c r="Z94" i="9"/>
  <c r="Y94" i="9"/>
  <c r="X94" i="9"/>
  <c r="W94" i="9"/>
  <c r="V94" i="9"/>
  <c r="U94" i="9"/>
  <c r="T94" i="9"/>
  <c r="Z77" i="9"/>
  <c r="Y77" i="9"/>
  <c r="W77" i="9"/>
  <c r="V77" i="9"/>
  <c r="U77" i="9"/>
  <c r="T77" i="9"/>
  <c r="X73" i="9"/>
  <c r="X65" i="9"/>
  <c r="X77" i="9" s="1"/>
  <c r="Z61" i="9"/>
  <c r="Y61" i="9"/>
  <c r="X61" i="9"/>
  <c r="W61" i="9"/>
  <c r="V61" i="9"/>
  <c r="U61" i="9"/>
  <c r="T43" i="9"/>
  <c r="T61" i="9" s="1"/>
  <c r="T103" i="9" s="1"/>
  <c r="T16" i="9"/>
  <c r="R434" i="9"/>
  <c r="Q434" i="9"/>
  <c r="P434" i="9"/>
  <c r="O434" i="9"/>
  <c r="N434" i="9"/>
  <c r="M434" i="9"/>
  <c r="L434" i="9"/>
  <c r="R427" i="9"/>
  <c r="Q427" i="9"/>
  <c r="P427" i="9"/>
  <c r="O427" i="9"/>
  <c r="N427" i="9"/>
  <c r="M427" i="9"/>
  <c r="L427" i="9"/>
  <c r="R420" i="9"/>
  <c r="Q420" i="9"/>
  <c r="P420" i="9"/>
  <c r="O420" i="9"/>
  <c r="N420" i="9"/>
  <c r="M420" i="9"/>
  <c r="L420" i="9"/>
  <c r="R413" i="9"/>
  <c r="Q413" i="9"/>
  <c r="P413" i="9"/>
  <c r="O413" i="9"/>
  <c r="N413" i="9"/>
  <c r="M413" i="9"/>
  <c r="L413" i="9"/>
  <c r="R399" i="9"/>
  <c r="Q399" i="9"/>
  <c r="P399" i="9"/>
  <c r="O399" i="9"/>
  <c r="N399" i="9"/>
  <c r="M399" i="9"/>
  <c r="L399" i="9"/>
  <c r="R377" i="9"/>
  <c r="Q377" i="9"/>
  <c r="P377" i="9"/>
  <c r="O377" i="9"/>
  <c r="O379" i="9" s="1"/>
  <c r="N377" i="9"/>
  <c r="N379" i="9" s="1"/>
  <c r="M377" i="9"/>
  <c r="M379" i="9" s="1"/>
  <c r="L377" i="9"/>
  <c r="R361" i="9"/>
  <c r="Q361" i="9"/>
  <c r="P361" i="9"/>
  <c r="O361" i="9"/>
  <c r="N361" i="9"/>
  <c r="M361" i="9"/>
  <c r="L361" i="9"/>
  <c r="R352" i="9"/>
  <c r="Q352" i="9"/>
  <c r="P352" i="9"/>
  <c r="O352" i="9"/>
  <c r="N352" i="9"/>
  <c r="M352" i="9"/>
  <c r="L352" i="9"/>
  <c r="R335" i="9"/>
  <c r="O335" i="9"/>
  <c r="N335" i="9"/>
  <c r="Q329" i="9"/>
  <c r="P329" i="9"/>
  <c r="P335" i="9" s="1"/>
  <c r="M329" i="9"/>
  <c r="L329" i="9"/>
  <c r="Q326" i="9"/>
  <c r="Q335" i="9" s="1"/>
  <c r="P326" i="9"/>
  <c r="M326" i="9"/>
  <c r="L326" i="9"/>
  <c r="R316" i="9"/>
  <c r="Q316" i="9"/>
  <c r="P316" i="9"/>
  <c r="O316" i="9"/>
  <c r="N316" i="9"/>
  <c r="M316" i="9"/>
  <c r="L316" i="9"/>
  <c r="R295" i="9"/>
  <c r="Q295" i="9"/>
  <c r="P295" i="9"/>
  <c r="O295" i="9"/>
  <c r="N295" i="9"/>
  <c r="M295" i="9"/>
  <c r="L295" i="9"/>
  <c r="R287" i="9"/>
  <c r="R286" i="9" s="1"/>
  <c r="R304" i="9" s="1"/>
  <c r="Q287" i="9"/>
  <c r="P287" i="9"/>
  <c r="O287" i="9"/>
  <c r="N287" i="9"/>
  <c r="N286" i="9" s="1"/>
  <c r="M287" i="9"/>
  <c r="M286" i="9" s="1"/>
  <c r="L287" i="9"/>
  <c r="L286" i="9" s="1"/>
  <c r="Q286" i="9"/>
  <c r="P286" i="9"/>
  <c r="R271" i="9"/>
  <c r="Q271" i="9"/>
  <c r="P271" i="9"/>
  <c r="O271" i="9"/>
  <c r="N271" i="9"/>
  <c r="M271" i="9"/>
  <c r="L271" i="9"/>
  <c r="R263" i="9"/>
  <c r="Q263" i="9"/>
  <c r="P263" i="9"/>
  <c r="O263" i="9"/>
  <c r="N263" i="9"/>
  <c r="M263" i="9"/>
  <c r="L263" i="9"/>
  <c r="R255" i="9"/>
  <c r="Q255" i="9"/>
  <c r="Q259" i="9" s="1"/>
  <c r="P255" i="9"/>
  <c r="P259" i="9" s="1"/>
  <c r="O255" i="9"/>
  <c r="O259" i="9" s="1"/>
  <c r="N255" i="9"/>
  <c r="M255" i="9"/>
  <c r="L255" i="9"/>
  <c r="R245" i="9"/>
  <c r="Q245" i="9"/>
  <c r="P245" i="9"/>
  <c r="O245" i="9"/>
  <c r="N245" i="9"/>
  <c r="M245" i="9"/>
  <c r="L245" i="9"/>
  <c r="R237" i="9"/>
  <c r="Q237" i="9"/>
  <c r="P237" i="9"/>
  <c r="O237" i="9"/>
  <c r="N237" i="9"/>
  <c r="M237" i="9"/>
  <c r="L237" i="9"/>
  <c r="R233" i="9"/>
  <c r="R232" i="9" s="1"/>
  <c r="Q233" i="9"/>
  <c r="P233" i="9"/>
  <c r="O233" i="9"/>
  <c r="N233" i="9"/>
  <c r="M233" i="9"/>
  <c r="L233" i="9"/>
  <c r="L232" i="9" s="1"/>
  <c r="Q232" i="9"/>
  <c r="P232" i="9"/>
  <c r="O232" i="9"/>
  <c r="N232" i="9"/>
  <c r="R221" i="9"/>
  <c r="Q221" i="9"/>
  <c r="P221" i="9"/>
  <c r="O221" i="9"/>
  <c r="N221" i="9"/>
  <c r="M221" i="9"/>
  <c r="L221" i="9"/>
  <c r="R215" i="9"/>
  <c r="Q215" i="9"/>
  <c r="P215" i="9"/>
  <c r="O215" i="9"/>
  <c r="N215" i="9"/>
  <c r="M215" i="9"/>
  <c r="L215" i="9"/>
  <c r="R203" i="9"/>
  <c r="Q203" i="9"/>
  <c r="P203" i="9"/>
  <c r="O203" i="9"/>
  <c r="N203" i="9"/>
  <c r="M203" i="9"/>
  <c r="L203" i="9"/>
  <c r="R194" i="9"/>
  <c r="Q194" i="9"/>
  <c r="P194" i="9"/>
  <c r="O194" i="9"/>
  <c r="N194" i="9"/>
  <c r="M194" i="9"/>
  <c r="L194" i="9"/>
  <c r="R188" i="9"/>
  <c r="Q188" i="9"/>
  <c r="P188" i="9"/>
  <c r="O188" i="9"/>
  <c r="N188" i="9"/>
  <c r="M188" i="9"/>
  <c r="L188" i="9"/>
  <c r="R182" i="9"/>
  <c r="Q182" i="9"/>
  <c r="P182" i="9"/>
  <c r="O182" i="9"/>
  <c r="N182" i="9"/>
  <c r="M182" i="9"/>
  <c r="L182" i="9"/>
  <c r="R176" i="9"/>
  <c r="Q176" i="9"/>
  <c r="P176" i="9"/>
  <c r="O176" i="9"/>
  <c r="N176" i="9"/>
  <c r="M176" i="9"/>
  <c r="L176" i="9"/>
  <c r="R170" i="9"/>
  <c r="Q170" i="9"/>
  <c r="P170" i="9"/>
  <c r="O170" i="9"/>
  <c r="N170" i="9"/>
  <c r="M170" i="9"/>
  <c r="L170" i="9"/>
  <c r="R164" i="9"/>
  <c r="Q164" i="9"/>
  <c r="P164" i="9"/>
  <c r="O164" i="9"/>
  <c r="N164" i="9"/>
  <c r="M164" i="9"/>
  <c r="L164" i="9"/>
  <c r="R158" i="9"/>
  <c r="Q158" i="9"/>
  <c r="P158" i="9"/>
  <c r="O158" i="9"/>
  <c r="N158" i="9"/>
  <c r="M158" i="9"/>
  <c r="L158" i="9"/>
  <c r="R152" i="9"/>
  <c r="Q152" i="9"/>
  <c r="P152" i="9"/>
  <c r="O152" i="9"/>
  <c r="N152" i="9"/>
  <c r="M152" i="9"/>
  <c r="L152" i="9"/>
  <c r="R146" i="9"/>
  <c r="Q146" i="9"/>
  <c r="P146" i="9"/>
  <c r="O146" i="9"/>
  <c r="N146" i="9"/>
  <c r="M146" i="9"/>
  <c r="L146" i="9"/>
  <c r="R140" i="9"/>
  <c r="Q140" i="9"/>
  <c r="P140" i="9"/>
  <c r="O140" i="9"/>
  <c r="N140" i="9"/>
  <c r="N139" i="9" s="1"/>
  <c r="M140" i="9"/>
  <c r="M139" i="9" s="1"/>
  <c r="L140" i="9"/>
  <c r="L139" i="9" s="1"/>
  <c r="R131" i="9"/>
  <c r="R109" i="9" s="1"/>
  <c r="Q131" i="9"/>
  <c r="Q109" i="9" s="1"/>
  <c r="P131" i="9"/>
  <c r="P109" i="9" s="1"/>
  <c r="O131" i="9"/>
  <c r="N131" i="9"/>
  <c r="M131" i="9"/>
  <c r="L131" i="9"/>
  <c r="O124" i="9"/>
  <c r="N124" i="9"/>
  <c r="M124" i="9"/>
  <c r="L124" i="9"/>
  <c r="O117" i="9"/>
  <c r="N117" i="9"/>
  <c r="M117" i="9"/>
  <c r="L117" i="9"/>
  <c r="L109" i="9" s="1"/>
  <c r="O110" i="9"/>
  <c r="O109" i="9" s="1"/>
  <c r="N110" i="9"/>
  <c r="N109" i="9" s="1"/>
  <c r="M110" i="9"/>
  <c r="L110" i="9"/>
  <c r="M109" i="9"/>
  <c r="R101" i="9"/>
  <c r="Q101" i="9"/>
  <c r="P101" i="9"/>
  <c r="O101" i="9"/>
  <c r="N101" i="9"/>
  <c r="N103" i="9" s="1"/>
  <c r="M101" i="9"/>
  <c r="M103" i="9" s="1"/>
  <c r="L101" i="9"/>
  <c r="R94" i="9"/>
  <c r="Q94" i="9"/>
  <c r="P94" i="9"/>
  <c r="O94" i="9"/>
  <c r="N94" i="9"/>
  <c r="M94" i="9"/>
  <c r="L94" i="9"/>
  <c r="R77" i="9"/>
  <c r="Q77" i="9"/>
  <c r="O77" i="9"/>
  <c r="N77" i="9"/>
  <c r="M77" i="9"/>
  <c r="L77" i="9"/>
  <c r="P73" i="9"/>
  <c r="P65" i="9" s="1"/>
  <c r="P77" i="9" s="1"/>
  <c r="R61" i="9"/>
  <c r="Q61" i="9"/>
  <c r="P61" i="9"/>
  <c r="O61" i="9"/>
  <c r="N61" i="9"/>
  <c r="M61" i="9"/>
  <c r="L43" i="9"/>
  <c r="L61" i="9" s="1"/>
  <c r="L103" i="9" s="1"/>
  <c r="L16" i="9"/>
  <c r="V304" i="9" l="1"/>
  <c r="U259" i="9"/>
  <c r="T232" i="9"/>
  <c r="Y139" i="9"/>
  <c r="X139" i="9"/>
  <c r="X241" i="9" s="1"/>
  <c r="X338" i="9" s="1"/>
  <c r="Z103" i="9"/>
  <c r="L379" i="9"/>
  <c r="M335" i="9"/>
  <c r="M338" i="9" s="1"/>
  <c r="M340" i="9" s="1"/>
  <c r="M382" i="9" s="1"/>
  <c r="N304" i="9"/>
  <c r="N338" i="9" s="1"/>
  <c r="N340" i="9" s="1"/>
  <c r="N382" i="9" s="1"/>
  <c r="N259" i="9"/>
  <c r="Q139" i="9"/>
  <c r="Q241" i="9" s="1"/>
  <c r="O139" i="9"/>
  <c r="R103" i="9"/>
  <c r="M232" i="9"/>
  <c r="M241" i="9" s="1"/>
  <c r="O241" i="9"/>
  <c r="O103" i="9"/>
  <c r="AH259" i="9"/>
  <c r="AD259" i="9"/>
  <c r="AC259" i="9"/>
  <c r="AB259" i="9"/>
  <c r="AE232" i="9"/>
  <c r="Y379" i="9"/>
  <c r="V232" i="9"/>
  <c r="V241" i="9" s="1"/>
  <c r="V338" i="9" s="1"/>
  <c r="V340" i="9" s="1"/>
  <c r="V382" i="9" s="1"/>
  <c r="P379" i="9"/>
  <c r="O286" i="9"/>
  <c r="O304" i="9" s="1"/>
  <c r="O338" i="9" s="1"/>
  <c r="O340" i="9" s="1"/>
  <c r="O382" i="9" s="1"/>
  <c r="Q304" i="9"/>
  <c r="Q338" i="9" s="1"/>
  <c r="Q340" i="9" s="1"/>
  <c r="Q382" i="9" s="1"/>
  <c r="R139" i="9"/>
  <c r="AH103" i="9"/>
  <c r="AG103" i="9"/>
  <c r="AE103" i="9"/>
  <c r="AB61" i="9"/>
  <c r="AB103" i="9" s="1"/>
  <c r="Y335" i="9"/>
  <c r="W304" i="9"/>
  <c r="Y259" i="9"/>
  <c r="V139" i="9"/>
  <c r="Y103" i="9"/>
  <c r="R379" i="9"/>
  <c r="L335" i="9"/>
  <c r="L338" i="9" s="1"/>
  <c r="L340" i="9" s="1"/>
  <c r="L382" i="9" s="1"/>
  <c r="M304" i="9"/>
  <c r="Q103" i="9"/>
  <c r="AB335" i="9"/>
  <c r="AE304" i="9"/>
  <c r="AC304" i="9"/>
  <c r="AH304" i="9"/>
  <c r="AH139" i="9"/>
  <c r="AG139" i="9"/>
  <c r="AF139" i="9"/>
  <c r="AE139" i="9"/>
  <c r="AB109" i="9"/>
  <c r="Z379" i="9"/>
  <c r="T379" i="9"/>
  <c r="T335" i="9"/>
  <c r="T338" i="9" s="1"/>
  <c r="T340" i="9" s="1"/>
  <c r="T382" i="9" s="1"/>
  <c r="U286" i="9"/>
  <c r="U304" i="9" s="1"/>
  <c r="Z304" i="9"/>
  <c r="Y304" i="9"/>
  <c r="V259" i="9"/>
  <c r="Q379" i="9"/>
  <c r="P304" i="9"/>
  <c r="M259" i="9"/>
  <c r="R241" i="9"/>
  <c r="P139" i="9"/>
  <c r="P241" i="9" s="1"/>
  <c r="P338" i="9" s="1"/>
  <c r="P340" i="9" s="1"/>
  <c r="P382" i="9" s="1"/>
  <c r="AH379" i="9"/>
  <c r="AB379" i="9"/>
  <c r="AC335" i="9"/>
  <c r="AF286" i="9"/>
  <c r="AF304" i="9" s="1"/>
  <c r="AD304" i="9"/>
  <c r="AB304" i="9"/>
  <c r="AG304" i="9"/>
  <c r="W379" i="9"/>
  <c r="U335" i="9"/>
  <c r="T304" i="9"/>
  <c r="T259" i="9"/>
  <c r="Z139" i="9"/>
  <c r="Z241" i="9" s="1"/>
  <c r="V103" i="9"/>
  <c r="L304" i="9"/>
  <c r="R259" i="9"/>
  <c r="R338" i="9" s="1"/>
  <c r="R340" i="9" s="1"/>
  <c r="R382" i="9" s="1"/>
  <c r="L259" i="9"/>
  <c r="AF241" i="9"/>
  <c r="AH241" i="9"/>
  <c r="AH338" i="9" s="1"/>
  <c r="AH340" i="9" s="1"/>
  <c r="AH382" i="9" s="1"/>
  <c r="AG241" i="9"/>
  <c r="AG338" i="9" s="1"/>
  <c r="AG340" i="9" s="1"/>
  <c r="AG382" i="9" s="1"/>
  <c r="AF103" i="9"/>
  <c r="AB241" i="9"/>
  <c r="AB338" i="9" s="1"/>
  <c r="AB340" i="9" s="1"/>
  <c r="AB382" i="9" s="1"/>
  <c r="AC241" i="9"/>
  <c r="AD241" i="9"/>
  <c r="AD338" i="9" s="1"/>
  <c r="AD340" i="9" s="1"/>
  <c r="AD382" i="9" s="1"/>
  <c r="AE241" i="9"/>
  <c r="AE338" i="9" s="1"/>
  <c r="AE340" i="9" s="1"/>
  <c r="AE382" i="9" s="1"/>
  <c r="AF338" i="9"/>
  <c r="AC338" i="9"/>
  <c r="AC340" i="9" s="1"/>
  <c r="AC382" i="9" s="1"/>
  <c r="X103" i="9"/>
  <c r="W241" i="9"/>
  <c r="W338" i="9" s="1"/>
  <c r="W340" i="9" s="1"/>
  <c r="W382" i="9" s="1"/>
  <c r="Y241" i="9"/>
  <c r="Y338" i="9" s="1"/>
  <c r="Y340" i="9" s="1"/>
  <c r="Y382" i="9" s="1"/>
  <c r="T241" i="9"/>
  <c r="U241" i="9"/>
  <c r="L241" i="9"/>
  <c r="P103" i="9"/>
  <c r="N241" i="9"/>
  <c r="J434" i="9"/>
  <c r="I434" i="9"/>
  <c r="H434" i="9"/>
  <c r="G434" i="9"/>
  <c r="F434" i="9"/>
  <c r="E434" i="9"/>
  <c r="D434" i="9"/>
  <c r="J427" i="9"/>
  <c r="I427" i="9"/>
  <c r="H427" i="9"/>
  <c r="G427" i="9"/>
  <c r="F427" i="9"/>
  <c r="E427" i="9"/>
  <c r="D427" i="9"/>
  <c r="J420" i="9"/>
  <c r="I420" i="9"/>
  <c r="H420" i="9"/>
  <c r="G420" i="9"/>
  <c r="F420" i="9"/>
  <c r="E420" i="9"/>
  <c r="D420" i="9"/>
  <c r="J413" i="9"/>
  <c r="I413" i="9"/>
  <c r="H413" i="9"/>
  <c r="G413" i="9"/>
  <c r="F413" i="9"/>
  <c r="E413" i="9"/>
  <c r="D413" i="9"/>
  <c r="J399" i="9"/>
  <c r="I399" i="9"/>
  <c r="H399" i="9"/>
  <c r="G399" i="9"/>
  <c r="F399" i="9"/>
  <c r="E399" i="9"/>
  <c r="D399" i="9"/>
  <c r="J377" i="9"/>
  <c r="I377" i="9"/>
  <c r="H377" i="9"/>
  <c r="G377" i="9"/>
  <c r="F377" i="9"/>
  <c r="E377" i="9"/>
  <c r="D377" i="9"/>
  <c r="J361" i="9"/>
  <c r="I361" i="9"/>
  <c r="H361" i="9"/>
  <c r="G361" i="9"/>
  <c r="F361" i="9"/>
  <c r="E361" i="9"/>
  <c r="D361" i="9"/>
  <c r="J352" i="9"/>
  <c r="I352" i="9"/>
  <c r="H352" i="9"/>
  <c r="G352" i="9"/>
  <c r="F352" i="9"/>
  <c r="E352" i="9"/>
  <c r="D352" i="9"/>
  <c r="H326" i="9"/>
  <c r="J335" i="9"/>
  <c r="I329" i="9"/>
  <c r="H329" i="9"/>
  <c r="I326" i="9"/>
  <c r="G335" i="9"/>
  <c r="F335" i="9"/>
  <c r="E329" i="9"/>
  <c r="D329" i="9"/>
  <c r="E326" i="9"/>
  <c r="D326" i="9"/>
  <c r="D316" i="9"/>
  <c r="J316" i="9"/>
  <c r="I316" i="9"/>
  <c r="H316" i="9"/>
  <c r="G316" i="9"/>
  <c r="F316" i="9"/>
  <c r="E316" i="9"/>
  <c r="H295" i="9"/>
  <c r="D295" i="9"/>
  <c r="J295" i="9"/>
  <c r="I295" i="9"/>
  <c r="J287" i="9"/>
  <c r="I287" i="9"/>
  <c r="H287" i="9"/>
  <c r="J271" i="9"/>
  <c r="I271" i="9"/>
  <c r="H271" i="9"/>
  <c r="J263" i="9"/>
  <c r="I263" i="9"/>
  <c r="H263" i="9"/>
  <c r="G295" i="9"/>
  <c r="F295" i="9"/>
  <c r="E295" i="9"/>
  <c r="G287" i="9"/>
  <c r="F287" i="9"/>
  <c r="E287" i="9"/>
  <c r="D287" i="9"/>
  <c r="G271" i="9"/>
  <c r="F271" i="9"/>
  <c r="E271" i="9"/>
  <c r="D271" i="9"/>
  <c r="G263" i="9"/>
  <c r="F263" i="9"/>
  <c r="E263" i="9"/>
  <c r="D263" i="9"/>
  <c r="J255" i="9"/>
  <c r="I255" i="9"/>
  <c r="H255" i="9"/>
  <c r="J245" i="9"/>
  <c r="I245" i="9"/>
  <c r="H245" i="9"/>
  <c r="G255" i="9"/>
  <c r="F255" i="9"/>
  <c r="E255" i="9"/>
  <c r="D255" i="9"/>
  <c r="G245" i="9"/>
  <c r="F245" i="9"/>
  <c r="E245" i="9"/>
  <c r="D245" i="9"/>
  <c r="H131" i="9"/>
  <c r="H109" i="9" s="1"/>
  <c r="J237" i="9"/>
  <c r="I237" i="9"/>
  <c r="H237" i="9"/>
  <c r="J233" i="9"/>
  <c r="I233" i="9"/>
  <c r="I232" i="9" s="1"/>
  <c r="H233" i="9"/>
  <c r="J221" i="9"/>
  <c r="I221" i="9"/>
  <c r="H221" i="9"/>
  <c r="J215" i="9"/>
  <c r="I215" i="9"/>
  <c r="H215" i="9"/>
  <c r="J203" i="9"/>
  <c r="I203" i="9"/>
  <c r="H203" i="9"/>
  <c r="J194" i="9"/>
  <c r="I194" i="9"/>
  <c r="H194" i="9"/>
  <c r="J188" i="9"/>
  <c r="I188" i="9"/>
  <c r="H188" i="9"/>
  <c r="J182" i="9"/>
  <c r="I182" i="9"/>
  <c r="H182" i="9"/>
  <c r="J176" i="9"/>
  <c r="I176" i="9"/>
  <c r="H176" i="9"/>
  <c r="J170" i="9"/>
  <c r="I170" i="9"/>
  <c r="H170" i="9"/>
  <c r="J164" i="9"/>
  <c r="I164" i="9"/>
  <c r="H164" i="9"/>
  <c r="J158" i="9"/>
  <c r="I158" i="9"/>
  <c r="H158" i="9"/>
  <c r="J152" i="9"/>
  <c r="I152" i="9"/>
  <c r="H152" i="9"/>
  <c r="J146" i="9"/>
  <c r="I146" i="9"/>
  <c r="H146" i="9"/>
  <c r="J140" i="9"/>
  <c r="I140" i="9"/>
  <c r="H140" i="9"/>
  <c r="J131" i="9"/>
  <c r="J109" i="9" s="1"/>
  <c r="I131" i="9"/>
  <c r="I109" i="9" s="1"/>
  <c r="D215" i="9"/>
  <c r="D140" i="9"/>
  <c r="D117" i="9"/>
  <c r="D110" i="9"/>
  <c r="G237" i="9"/>
  <c r="F237" i="9"/>
  <c r="E237" i="9"/>
  <c r="D237" i="9"/>
  <c r="G233" i="9"/>
  <c r="F233" i="9"/>
  <c r="E233" i="9"/>
  <c r="D233" i="9"/>
  <c r="G221" i="9"/>
  <c r="F221" i="9"/>
  <c r="E221" i="9"/>
  <c r="D221" i="9"/>
  <c r="G215" i="9"/>
  <c r="F215" i="9"/>
  <c r="E215" i="9"/>
  <c r="G203" i="9"/>
  <c r="F203" i="9"/>
  <c r="E203" i="9"/>
  <c r="D203" i="9"/>
  <c r="G194" i="9"/>
  <c r="F194" i="9"/>
  <c r="E194" i="9"/>
  <c r="D194" i="9"/>
  <c r="G188" i="9"/>
  <c r="F188" i="9"/>
  <c r="E188" i="9"/>
  <c r="D188" i="9"/>
  <c r="G182" i="9"/>
  <c r="F182" i="9"/>
  <c r="E182" i="9"/>
  <c r="D182" i="9"/>
  <c r="G176" i="9"/>
  <c r="F176" i="9"/>
  <c r="E176" i="9"/>
  <c r="D176" i="9"/>
  <c r="G170" i="9"/>
  <c r="F170" i="9"/>
  <c r="E170" i="9"/>
  <c r="D170" i="9"/>
  <c r="G164" i="9"/>
  <c r="F164" i="9"/>
  <c r="E164" i="9"/>
  <c r="D164" i="9"/>
  <c r="G158" i="9"/>
  <c r="F158" i="9"/>
  <c r="E158" i="9"/>
  <c r="D158" i="9"/>
  <c r="G152" i="9"/>
  <c r="F152" i="9"/>
  <c r="E152" i="9"/>
  <c r="D152" i="9"/>
  <c r="G146" i="9"/>
  <c r="F146" i="9"/>
  <c r="E146" i="9"/>
  <c r="D146" i="9"/>
  <c r="G140" i="9"/>
  <c r="F140" i="9"/>
  <c r="E140" i="9"/>
  <c r="G131" i="9"/>
  <c r="F131" i="9"/>
  <c r="E131" i="9"/>
  <c r="D131" i="9"/>
  <c r="G124" i="9"/>
  <c r="F124" i="9"/>
  <c r="E124" i="9"/>
  <c r="D124" i="9"/>
  <c r="G117" i="9"/>
  <c r="F117" i="9"/>
  <c r="E117" i="9"/>
  <c r="G110" i="9"/>
  <c r="F110" i="9"/>
  <c r="E110" i="9"/>
  <c r="J101" i="9"/>
  <c r="I101" i="9"/>
  <c r="H101" i="9"/>
  <c r="G101" i="9"/>
  <c r="F101" i="9"/>
  <c r="E101" i="9"/>
  <c r="D101" i="9"/>
  <c r="J94" i="9"/>
  <c r="I94" i="9"/>
  <c r="H94" i="9"/>
  <c r="G94" i="9"/>
  <c r="F94" i="9"/>
  <c r="E94" i="9"/>
  <c r="D94" i="9"/>
  <c r="J77" i="9"/>
  <c r="I77" i="9"/>
  <c r="G77" i="9"/>
  <c r="F77" i="9"/>
  <c r="E77" i="9"/>
  <c r="D77" i="9"/>
  <c r="J61" i="9"/>
  <c r="I61" i="9"/>
  <c r="H61" i="9"/>
  <c r="G61" i="9"/>
  <c r="F61" i="9"/>
  <c r="E61" i="9"/>
  <c r="D43" i="9"/>
  <c r="D16" i="9"/>
  <c r="P748" i="2"/>
  <c r="L748" i="2"/>
  <c r="K748" i="2"/>
  <c r="R743" i="2"/>
  <c r="O743" i="2"/>
  <c r="N743" i="2"/>
  <c r="J743" i="2"/>
  <c r="I743" i="2"/>
  <c r="R742" i="2"/>
  <c r="O742" i="2"/>
  <c r="N742" i="2"/>
  <c r="J742" i="2"/>
  <c r="I742" i="2"/>
  <c r="R741" i="2"/>
  <c r="O741" i="2"/>
  <c r="N741" i="2"/>
  <c r="J741" i="2"/>
  <c r="I741" i="2"/>
  <c r="R733" i="2"/>
  <c r="O733" i="2"/>
  <c r="N733" i="2"/>
  <c r="J733" i="2"/>
  <c r="I733" i="2"/>
  <c r="P731" i="2"/>
  <c r="P736" i="2" s="1"/>
  <c r="L731" i="2"/>
  <c r="L736" i="2" s="1"/>
  <c r="K731" i="2"/>
  <c r="K736" i="2" s="1"/>
  <c r="R728" i="2"/>
  <c r="O728" i="2"/>
  <c r="R727" i="2"/>
  <c r="O727" i="2"/>
  <c r="N727" i="2"/>
  <c r="J727" i="2"/>
  <c r="I727" i="2"/>
  <c r="R722" i="2"/>
  <c r="O722" i="2"/>
  <c r="N722" i="2"/>
  <c r="J722" i="2"/>
  <c r="I722" i="2"/>
  <c r="R721" i="2"/>
  <c r="O721" i="2"/>
  <c r="N721" i="2"/>
  <c r="J721" i="2"/>
  <c r="R703" i="2"/>
  <c r="P703" i="2"/>
  <c r="O703" i="2"/>
  <c r="N703" i="2"/>
  <c r="L703" i="2"/>
  <c r="K703" i="2"/>
  <c r="J703" i="2"/>
  <c r="R688" i="2"/>
  <c r="P688" i="2"/>
  <c r="O688" i="2"/>
  <c r="N688" i="2"/>
  <c r="L688" i="2"/>
  <c r="K688" i="2"/>
  <c r="J688" i="2"/>
  <c r="I688" i="2"/>
  <c r="P684" i="2"/>
  <c r="L684" i="2"/>
  <c r="K684" i="2"/>
  <c r="R679" i="2"/>
  <c r="R684" i="2" s="1"/>
  <c r="O679" i="2"/>
  <c r="O684" i="2" s="1"/>
  <c r="N679" i="2"/>
  <c r="N684" i="2" s="1"/>
  <c r="J679" i="2"/>
  <c r="J684" i="2" s="1"/>
  <c r="I679" i="2"/>
  <c r="E85" i="3"/>
  <c r="P667" i="2"/>
  <c r="L667" i="2"/>
  <c r="K667" i="2"/>
  <c r="R654" i="2"/>
  <c r="R667" i="2" s="1"/>
  <c r="O654" i="2"/>
  <c r="O667" i="2" s="1"/>
  <c r="J654" i="2"/>
  <c r="J667" i="2" s="1"/>
  <c r="E72" i="3"/>
  <c r="R641" i="2"/>
  <c r="P641" i="2"/>
  <c r="O641" i="2"/>
  <c r="N641" i="2"/>
  <c r="L641" i="2"/>
  <c r="K641" i="2"/>
  <c r="J641" i="2"/>
  <c r="I641" i="2"/>
  <c r="R633" i="2"/>
  <c r="P633" i="2"/>
  <c r="O633" i="2"/>
  <c r="N633" i="2"/>
  <c r="L633" i="2"/>
  <c r="K633" i="2"/>
  <c r="J633" i="2"/>
  <c r="I633" i="2"/>
  <c r="R613" i="2"/>
  <c r="P613" i="2"/>
  <c r="O613" i="2"/>
  <c r="N613" i="2"/>
  <c r="L613" i="2"/>
  <c r="K613" i="2"/>
  <c r="J613" i="2"/>
  <c r="I613" i="2"/>
  <c r="E53" i="3" s="1"/>
  <c r="R605" i="2"/>
  <c r="P605" i="2"/>
  <c r="O605" i="2"/>
  <c r="N605" i="2"/>
  <c r="L605" i="2"/>
  <c r="K605" i="2"/>
  <c r="J605" i="2"/>
  <c r="R598" i="2"/>
  <c r="P598" i="2"/>
  <c r="O598" i="2"/>
  <c r="N598" i="2"/>
  <c r="L598" i="2"/>
  <c r="K598" i="2"/>
  <c r="J598" i="2"/>
  <c r="R591" i="2"/>
  <c r="P591" i="2"/>
  <c r="O591" i="2"/>
  <c r="N591" i="2"/>
  <c r="L591" i="2"/>
  <c r="K591" i="2"/>
  <c r="J591" i="2"/>
  <c r="R584" i="2"/>
  <c r="P584" i="2"/>
  <c r="O584" i="2"/>
  <c r="N584" i="2"/>
  <c r="L584" i="2"/>
  <c r="K584" i="2"/>
  <c r="J584" i="2"/>
  <c r="R570" i="2"/>
  <c r="P570" i="2"/>
  <c r="O570" i="2"/>
  <c r="N570" i="2"/>
  <c r="L570" i="2"/>
  <c r="K570" i="2"/>
  <c r="J570" i="2"/>
  <c r="I570" i="2"/>
  <c r="R549" i="2"/>
  <c r="P549" i="2"/>
  <c r="O549" i="2"/>
  <c r="O30" i="2" s="1"/>
  <c r="L549" i="2"/>
  <c r="K549" i="2"/>
  <c r="J549" i="2"/>
  <c r="J30" i="2" s="1"/>
  <c r="O535" i="2"/>
  <c r="O32" i="2" s="1"/>
  <c r="K535" i="2"/>
  <c r="J535" i="2"/>
  <c r="J32" i="2" s="1"/>
  <c r="R526" i="2"/>
  <c r="P526" i="2"/>
  <c r="N526" i="2"/>
  <c r="L526" i="2"/>
  <c r="I526" i="2"/>
  <c r="R522" i="2"/>
  <c r="P522" i="2"/>
  <c r="N522" i="2"/>
  <c r="L522" i="2"/>
  <c r="I522" i="2"/>
  <c r="R504" i="2"/>
  <c r="R108" i="2" s="1"/>
  <c r="R729" i="2" s="1"/>
  <c r="P504" i="2"/>
  <c r="N504" i="2"/>
  <c r="N108" i="2" s="1"/>
  <c r="N729" i="2" s="1"/>
  <c r="L504" i="2"/>
  <c r="R494" i="2"/>
  <c r="R22" i="2" s="1"/>
  <c r="P494" i="2"/>
  <c r="O494" i="2"/>
  <c r="N494" i="2"/>
  <c r="L494" i="2"/>
  <c r="K494" i="2"/>
  <c r="J494" i="2"/>
  <c r="J22" i="2" s="1"/>
  <c r="I494" i="2"/>
  <c r="R478" i="2"/>
  <c r="R19" i="2" s="1"/>
  <c r="P478" i="2"/>
  <c r="O478" i="2"/>
  <c r="O19" i="2" s="1"/>
  <c r="N478" i="2"/>
  <c r="N19" i="2" s="1"/>
  <c r="L478" i="2"/>
  <c r="K478" i="2"/>
  <c r="J478" i="2"/>
  <c r="J19" i="2" s="1"/>
  <c r="I478" i="2"/>
  <c r="I19" i="2" s="1"/>
  <c r="R469" i="2"/>
  <c r="R18" i="2" s="1"/>
  <c r="P469" i="2"/>
  <c r="O469" i="2"/>
  <c r="O18" i="2" s="1"/>
  <c r="N469" i="2"/>
  <c r="N18" i="2" s="1"/>
  <c r="L469" i="2"/>
  <c r="K469" i="2"/>
  <c r="J469" i="2"/>
  <c r="J18" i="2" s="1"/>
  <c r="P452" i="2"/>
  <c r="L452" i="2"/>
  <c r="K452" i="2"/>
  <c r="R446" i="2"/>
  <c r="O446" i="2"/>
  <c r="N446" i="2"/>
  <c r="N452" i="2" s="1"/>
  <c r="J446" i="2"/>
  <c r="I446" i="2"/>
  <c r="R443" i="2"/>
  <c r="O443" i="2"/>
  <c r="N443" i="2"/>
  <c r="J443" i="2"/>
  <c r="I443" i="2"/>
  <c r="R433" i="2"/>
  <c r="P433" i="2"/>
  <c r="O433" i="2"/>
  <c r="N433" i="2"/>
  <c r="L433" i="2"/>
  <c r="K433" i="2"/>
  <c r="J433" i="2"/>
  <c r="I433" i="2"/>
  <c r="R412" i="2"/>
  <c r="P412" i="2"/>
  <c r="O412" i="2"/>
  <c r="N412" i="2"/>
  <c r="L412" i="2"/>
  <c r="K412" i="2"/>
  <c r="J412" i="2"/>
  <c r="I412" i="2"/>
  <c r="R404" i="2"/>
  <c r="R403" i="2" s="1"/>
  <c r="P404" i="2"/>
  <c r="O404" i="2"/>
  <c r="N404" i="2"/>
  <c r="L404" i="2"/>
  <c r="K404" i="2"/>
  <c r="J404" i="2"/>
  <c r="I404" i="2"/>
  <c r="R388" i="2"/>
  <c r="P388" i="2"/>
  <c r="O388" i="2"/>
  <c r="N388" i="2"/>
  <c r="L388" i="2"/>
  <c r="K388" i="2"/>
  <c r="J388" i="2"/>
  <c r="I388" i="2"/>
  <c r="R380" i="2"/>
  <c r="P380" i="2"/>
  <c r="O380" i="2"/>
  <c r="N380" i="2"/>
  <c r="L380" i="2"/>
  <c r="K380" i="2"/>
  <c r="J380" i="2"/>
  <c r="I380" i="2"/>
  <c r="R372" i="2"/>
  <c r="P372" i="2"/>
  <c r="O372" i="2"/>
  <c r="N372" i="2"/>
  <c r="L372" i="2"/>
  <c r="K372" i="2"/>
  <c r="J372" i="2"/>
  <c r="I372" i="2"/>
  <c r="R362" i="2"/>
  <c r="P362" i="2"/>
  <c r="O362" i="2"/>
  <c r="N362" i="2"/>
  <c r="L362" i="2"/>
  <c r="K362" i="2"/>
  <c r="J362" i="2"/>
  <c r="I362" i="2"/>
  <c r="R354" i="2"/>
  <c r="P354" i="2"/>
  <c r="O354" i="2"/>
  <c r="N354" i="2"/>
  <c r="L354" i="2"/>
  <c r="K354" i="2"/>
  <c r="J354" i="2"/>
  <c r="I354" i="2"/>
  <c r="R350" i="2"/>
  <c r="R349" i="2" s="1"/>
  <c r="P350" i="2"/>
  <c r="P349" i="2" s="1"/>
  <c r="O350" i="2"/>
  <c r="O349" i="2" s="1"/>
  <c r="N350" i="2"/>
  <c r="N349" i="2" s="1"/>
  <c r="L350" i="2"/>
  <c r="L349" i="2" s="1"/>
  <c r="K350" i="2"/>
  <c r="K349" i="2" s="1"/>
  <c r="J350" i="2"/>
  <c r="J349" i="2" s="1"/>
  <c r="I350" i="2"/>
  <c r="I349" i="2"/>
  <c r="R338" i="2"/>
  <c r="P338" i="2"/>
  <c r="O338" i="2"/>
  <c r="N338" i="2"/>
  <c r="L338" i="2"/>
  <c r="K338" i="2"/>
  <c r="J338" i="2"/>
  <c r="I338" i="2"/>
  <c r="N332" i="2"/>
  <c r="R332" i="2"/>
  <c r="P332" i="2"/>
  <c r="O332" i="2"/>
  <c r="L332" i="2"/>
  <c r="K332" i="2"/>
  <c r="J332" i="2"/>
  <c r="R320" i="2"/>
  <c r="P320" i="2"/>
  <c r="O320" i="2"/>
  <c r="N320" i="2"/>
  <c r="L320" i="2"/>
  <c r="K320" i="2"/>
  <c r="J320" i="2"/>
  <c r="I320" i="2"/>
  <c r="P311" i="2"/>
  <c r="O311" i="2"/>
  <c r="N311" i="2"/>
  <c r="L311" i="2"/>
  <c r="K311" i="2"/>
  <c r="J311" i="2"/>
  <c r="I311" i="2"/>
  <c r="P305" i="2"/>
  <c r="O305" i="2"/>
  <c r="N305" i="2"/>
  <c r="L305" i="2"/>
  <c r="K305" i="2"/>
  <c r="J305" i="2"/>
  <c r="I305" i="2"/>
  <c r="P299" i="2"/>
  <c r="O299" i="2"/>
  <c r="N299" i="2"/>
  <c r="L299" i="2"/>
  <c r="K299" i="2"/>
  <c r="J299" i="2"/>
  <c r="I299" i="2"/>
  <c r="P293" i="2"/>
  <c r="O293" i="2"/>
  <c r="N293" i="2"/>
  <c r="L293" i="2"/>
  <c r="K293" i="2"/>
  <c r="J293" i="2"/>
  <c r="I293" i="2"/>
  <c r="P287" i="2"/>
  <c r="O287" i="2"/>
  <c r="N287" i="2"/>
  <c r="L287" i="2"/>
  <c r="K287" i="2"/>
  <c r="J287" i="2"/>
  <c r="I287" i="2"/>
  <c r="P281" i="2"/>
  <c r="O281" i="2"/>
  <c r="N281" i="2"/>
  <c r="L281" i="2"/>
  <c r="K281" i="2"/>
  <c r="J281" i="2"/>
  <c r="I281" i="2"/>
  <c r="P275" i="2"/>
  <c r="O275" i="2"/>
  <c r="N275" i="2"/>
  <c r="L275" i="2"/>
  <c r="K275" i="2"/>
  <c r="J275" i="2"/>
  <c r="I275" i="2"/>
  <c r="P269" i="2"/>
  <c r="O269" i="2"/>
  <c r="N269" i="2"/>
  <c r="L269" i="2"/>
  <c r="K269" i="2"/>
  <c r="J269" i="2"/>
  <c r="I269" i="2"/>
  <c r="P263" i="2"/>
  <c r="O263" i="2"/>
  <c r="N263" i="2"/>
  <c r="L263" i="2"/>
  <c r="K263" i="2"/>
  <c r="J263" i="2"/>
  <c r="I263" i="2"/>
  <c r="P257" i="2"/>
  <c r="O257" i="2"/>
  <c r="N257" i="2"/>
  <c r="L257" i="2"/>
  <c r="K257" i="2"/>
  <c r="J257" i="2"/>
  <c r="I257" i="2"/>
  <c r="R256" i="2"/>
  <c r="R248" i="2"/>
  <c r="R226" i="2" s="1"/>
  <c r="P248" i="2"/>
  <c r="P226" i="2" s="1"/>
  <c r="O248" i="2"/>
  <c r="O226" i="2" s="1"/>
  <c r="N248" i="2"/>
  <c r="N226" i="2" s="1"/>
  <c r="L248" i="2"/>
  <c r="K248" i="2"/>
  <c r="J248" i="2"/>
  <c r="I248" i="2"/>
  <c r="L241" i="2"/>
  <c r="K241" i="2"/>
  <c r="J241" i="2"/>
  <c r="I241" i="2"/>
  <c r="L234" i="2"/>
  <c r="K234" i="2"/>
  <c r="J234" i="2"/>
  <c r="I234" i="2"/>
  <c r="L227" i="2"/>
  <c r="K227" i="2"/>
  <c r="K226" i="2" s="1"/>
  <c r="J227" i="2"/>
  <c r="I227" i="2"/>
  <c r="E21" i="3" s="1"/>
  <c r="R217" i="2"/>
  <c r="P217" i="2"/>
  <c r="O217" i="2"/>
  <c r="N217" i="2"/>
  <c r="L217" i="2"/>
  <c r="K217" i="2"/>
  <c r="J217" i="2"/>
  <c r="I217" i="2"/>
  <c r="R210" i="2"/>
  <c r="P210" i="2"/>
  <c r="O210" i="2"/>
  <c r="N210" i="2"/>
  <c r="L210" i="2"/>
  <c r="K210" i="2"/>
  <c r="J210" i="2"/>
  <c r="I210" i="2"/>
  <c r="R193" i="2"/>
  <c r="P193" i="2"/>
  <c r="O193" i="2"/>
  <c r="L193" i="2"/>
  <c r="K193" i="2"/>
  <c r="J193" i="2"/>
  <c r="I193" i="2"/>
  <c r="R177" i="2"/>
  <c r="P177" i="2"/>
  <c r="O177" i="2"/>
  <c r="N177" i="2"/>
  <c r="L177" i="2"/>
  <c r="K177" i="2"/>
  <c r="J177" i="2"/>
  <c r="I159" i="2"/>
  <c r="R110" i="2"/>
  <c r="R725" i="2" s="1"/>
  <c r="O110" i="2"/>
  <c r="O725" i="2" s="1"/>
  <c r="N110" i="2"/>
  <c r="N725" i="2" s="1"/>
  <c r="J110" i="2"/>
  <c r="J725" i="2" s="1"/>
  <c r="I110" i="2"/>
  <c r="I725" i="2" s="1"/>
  <c r="O108" i="2"/>
  <c r="O729" i="2" s="1"/>
  <c r="J108" i="2"/>
  <c r="J729" i="2" s="1"/>
  <c r="R93" i="2"/>
  <c r="O93" i="2"/>
  <c r="N93" i="2"/>
  <c r="J93" i="2"/>
  <c r="I93" i="2"/>
  <c r="R78" i="2"/>
  <c r="O78" i="2"/>
  <c r="N78" i="2"/>
  <c r="J78" i="2"/>
  <c r="I78" i="2"/>
  <c r="R68" i="2"/>
  <c r="O68" i="2"/>
  <c r="N68" i="2"/>
  <c r="J68" i="2"/>
  <c r="I68" i="2"/>
  <c r="R67" i="2"/>
  <c r="O67" i="2"/>
  <c r="N67" i="2"/>
  <c r="J67" i="2"/>
  <c r="I67" i="2"/>
  <c r="R66" i="2"/>
  <c r="O66" i="2"/>
  <c r="N66" i="2"/>
  <c r="J66" i="2"/>
  <c r="I66" i="2"/>
  <c r="R65" i="2"/>
  <c r="O65" i="2"/>
  <c r="N65" i="2"/>
  <c r="J65" i="2"/>
  <c r="I65" i="2"/>
  <c r="R37" i="2"/>
  <c r="R723" i="2" s="1"/>
  <c r="O37" i="2"/>
  <c r="O723" i="2" s="1"/>
  <c r="N37" i="2"/>
  <c r="N723" i="2" s="1"/>
  <c r="J37" i="2"/>
  <c r="J723" i="2" s="1"/>
  <c r="I37" i="2"/>
  <c r="I723" i="2" s="1"/>
  <c r="R33" i="2"/>
  <c r="O33" i="2"/>
  <c r="N33" i="2"/>
  <c r="J33" i="2"/>
  <c r="I33" i="2"/>
  <c r="R30" i="2"/>
  <c r="R26" i="2"/>
  <c r="O26" i="2"/>
  <c r="N26" i="2"/>
  <c r="J26" i="2"/>
  <c r="I26" i="2"/>
  <c r="R25" i="2"/>
  <c r="O25" i="2"/>
  <c r="N25" i="2"/>
  <c r="J25" i="2"/>
  <c r="I25" i="2"/>
  <c r="R24" i="2"/>
  <c r="O24" i="2"/>
  <c r="N24" i="2"/>
  <c r="J24" i="2"/>
  <c r="I24" i="2"/>
  <c r="R23" i="2"/>
  <c r="O23" i="2"/>
  <c r="N23" i="2"/>
  <c r="J23" i="2"/>
  <c r="I23" i="2"/>
  <c r="R21" i="2"/>
  <c r="O21" i="2"/>
  <c r="N21" i="2"/>
  <c r="J21" i="2"/>
  <c r="I21" i="2"/>
  <c r="R20" i="2"/>
  <c r="O20" i="2"/>
  <c r="N20" i="2"/>
  <c r="J20" i="2"/>
  <c r="I20" i="2"/>
  <c r="U338" i="9" l="1"/>
  <c r="U340" i="9" s="1"/>
  <c r="U382" i="9" s="1"/>
  <c r="X340" i="9"/>
  <c r="X382" i="9" s="1"/>
  <c r="Z338" i="9"/>
  <c r="Z340" i="9" s="1"/>
  <c r="Z382" i="9" s="1"/>
  <c r="P403" i="2"/>
  <c r="O403" i="2"/>
  <c r="N403" i="2"/>
  <c r="L403" i="2"/>
  <c r="L421" i="2" s="1"/>
  <c r="K403" i="2"/>
  <c r="J403" i="2"/>
  <c r="I403" i="2"/>
  <c r="I421" i="2" s="1"/>
  <c r="O452" i="2"/>
  <c r="P535" i="2"/>
  <c r="N535" i="2"/>
  <c r="N32" i="2" s="1"/>
  <c r="L376" i="2"/>
  <c r="R708" i="2"/>
  <c r="E87" i="3"/>
  <c r="L256" i="2"/>
  <c r="N256" i="2"/>
  <c r="N358" i="2" s="1"/>
  <c r="N455" i="2" s="1"/>
  <c r="O256" i="2"/>
  <c r="N421" i="2"/>
  <c r="P421" i="2"/>
  <c r="J452" i="2"/>
  <c r="J708" i="2"/>
  <c r="J711" i="2" s="1"/>
  <c r="J421" i="2"/>
  <c r="R452" i="2"/>
  <c r="K708" i="2"/>
  <c r="K711" i="2" s="1"/>
  <c r="L226" i="2"/>
  <c r="O421" i="2"/>
  <c r="I452" i="2"/>
  <c r="P708" i="2"/>
  <c r="P711" i="2" s="1"/>
  <c r="R711" i="2"/>
  <c r="R535" i="2"/>
  <c r="R32" i="2" s="1"/>
  <c r="J64" i="2"/>
  <c r="J724" i="2" s="1"/>
  <c r="L219" i="2"/>
  <c r="N496" i="2"/>
  <c r="I504" i="2"/>
  <c r="E33" i="3"/>
  <c r="O708" i="2"/>
  <c r="O711" i="2" s="1"/>
  <c r="O496" i="2"/>
  <c r="J644" i="2"/>
  <c r="O358" i="2"/>
  <c r="R421" i="2"/>
  <c r="P496" i="2"/>
  <c r="L535" i="2"/>
  <c r="K644" i="2"/>
  <c r="N376" i="2"/>
  <c r="O219" i="2"/>
  <c r="O376" i="2"/>
  <c r="O455" i="2" s="1"/>
  <c r="J17" i="2"/>
  <c r="R64" i="2"/>
  <c r="R724" i="2" s="1"/>
  <c r="R731" i="2" s="1"/>
  <c r="P219" i="2"/>
  <c r="P376" i="2"/>
  <c r="L644" i="2"/>
  <c r="E19" i="3"/>
  <c r="R376" i="2"/>
  <c r="N644" i="2"/>
  <c r="N64" i="2"/>
  <c r="N724" i="2" s="1"/>
  <c r="R17" i="2"/>
  <c r="N22" i="2"/>
  <c r="N17" i="2" s="1"/>
  <c r="I64" i="2"/>
  <c r="I724" i="2" s="1"/>
  <c r="O64" i="2"/>
  <c r="O724" i="2" s="1"/>
  <c r="O731" i="2" s="1"/>
  <c r="R219" i="2"/>
  <c r="E18" i="3"/>
  <c r="E20" i="3"/>
  <c r="I376" i="2"/>
  <c r="J496" i="2"/>
  <c r="O644" i="2"/>
  <c r="J219" i="2"/>
  <c r="J226" i="2"/>
  <c r="J376" i="2"/>
  <c r="K421" i="2"/>
  <c r="K496" i="2"/>
  <c r="P644" i="2"/>
  <c r="L708" i="2"/>
  <c r="L711" i="2" s="1"/>
  <c r="O22" i="2"/>
  <c r="O17" i="2" s="1"/>
  <c r="I226" i="2"/>
  <c r="I256" i="2"/>
  <c r="J256" i="2"/>
  <c r="K256" i="2"/>
  <c r="K358" i="2" s="1"/>
  <c r="P256" i="2"/>
  <c r="P358" i="2" s="1"/>
  <c r="K219" i="2"/>
  <c r="K376" i="2"/>
  <c r="L496" i="2"/>
  <c r="R644" i="2"/>
  <c r="N708" i="2"/>
  <c r="I684" i="2"/>
  <c r="N181" i="2"/>
  <c r="I721" i="2"/>
  <c r="I591" i="2"/>
  <c r="I598" i="2"/>
  <c r="AF340" i="9"/>
  <c r="AF382" i="9" s="1"/>
  <c r="F139" i="9"/>
  <c r="E335" i="9"/>
  <c r="F379" i="9"/>
  <c r="G232" i="9"/>
  <c r="I379" i="9"/>
  <c r="H335" i="9"/>
  <c r="D379" i="9"/>
  <c r="E379" i="9"/>
  <c r="I335" i="9"/>
  <c r="G379" i="9"/>
  <c r="H259" i="9"/>
  <c r="H379" i="9"/>
  <c r="E109" i="9"/>
  <c r="E232" i="9"/>
  <c r="J379" i="9"/>
  <c r="D335" i="9"/>
  <c r="J232" i="9"/>
  <c r="D139" i="9"/>
  <c r="J259" i="9"/>
  <c r="F259" i="9"/>
  <c r="E139" i="9"/>
  <c r="D232" i="9"/>
  <c r="G259" i="9"/>
  <c r="G139" i="9"/>
  <c r="I259" i="9"/>
  <c r="J286" i="9"/>
  <c r="J304" i="9" s="1"/>
  <c r="I286" i="9"/>
  <c r="I304" i="9" s="1"/>
  <c r="H286" i="9"/>
  <c r="H304" i="9" s="1"/>
  <c r="D109" i="9"/>
  <c r="H232" i="9"/>
  <c r="J139" i="9"/>
  <c r="I139" i="9"/>
  <c r="I241" i="9" s="1"/>
  <c r="H139" i="9"/>
  <c r="F232" i="9"/>
  <c r="E286" i="9"/>
  <c r="E304" i="9" s="1"/>
  <c r="D286" i="9"/>
  <c r="D304" i="9" s="1"/>
  <c r="E259" i="9"/>
  <c r="F286" i="9"/>
  <c r="F304" i="9" s="1"/>
  <c r="G286" i="9"/>
  <c r="G304" i="9" s="1"/>
  <c r="D259" i="9"/>
  <c r="F109" i="9"/>
  <c r="G109" i="9"/>
  <c r="G103" i="9"/>
  <c r="D61" i="9"/>
  <c r="D103" i="9" s="1"/>
  <c r="J103" i="9"/>
  <c r="E103" i="9"/>
  <c r="I103" i="9"/>
  <c r="F103" i="9"/>
  <c r="I469" i="2"/>
  <c r="I18" i="2" s="1"/>
  <c r="I332" i="2"/>
  <c r="I605" i="2"/>
  <c r="E51" i="3" s="1"/>
  <c r="R358" i="2"/>
  <c r="I584" i="2"/>
  <c r="E52" i="3" s="1"/>
  <c r="I22" i="2"/>
  <c r="R496" i="2"/>
  <c r="O120" i="2"/>
  <c r="R120" i="2"/>
  <c r="J358" i="2" l="1"/>
  <c r="I108" i="2"/>
  <c r="I729" i="2" s="1"/>
  <c r="I535" i="2"/>
  <c r="I32" i="2" s="1"/>
  <c r="R713" i="2"/>
  <c r="R455" i="2"/>
  <c r="R457" i="2" s="1"/>
  <c r="R499" i="2" s="1"/>
  <c r="R538" i="2" s="1"/>
  <c r="R552" i="2" s="1"/>
  <c r="R15" i="2" s="1"/>
  <c r="R35" i="2" s="1"/>
  <c r="L358" i="2"/>
  <c r="L455" i="2"/>
  <c r="L457" i="2" s="1"/>
  <c r="L499" i="2" s="1"/>
  <c r="L538" i="2" s="1"/>
  <c r="L552" i="2" s="1"/>
  <c r="K455" i="2"/>
  <c r="K457" i="2" s="1"/>
  <c r="K499" i="2" s="1"/>
  <c r="K538" i="2" s="1"/>
  <c r="K552" i="2" s="1"/>
  <c r="P455" i="2"/>
  <c r="P457" i="2" s="1"/>
  <c r="P499" i="2" s="1"/>
  <c r="P538" i="2" s="1"/>
  <c r="P552" i="2" s="1"/>
  <c r="J455" i="2"/>
  <c r="J457" i="2" s="1"/>
  <c r="J499" i="2" s="1"/>
  <c r="J538" i="2" s="1"/>
  <c r="J552" i="2" s="1"/>
  <c r="J15" i="2" s="1"/>
  <c r="J35" i="2" s="1"/>
  <c r="O457" i="2"/>
  <c r="O499" i="2" s="1"/>
  <c r="O538" i="2" s="1"/>
  <c r="O552" i="2" s="1"/>
  <c r="O15" i="2" s="1"/>
  <c r="O35" i="2" s="1"/>
  <c r="O734" i="2" s="1"/>
  <c r="O736" i="2" s="1"/>
  <c r="I132" i="2"/>
  <c r="I177" i="2" s="1"/>
  <c r="I219" i="2" s="1"/>
  <c r="E26" i="3"/>
  <c r="I358" i="2"/>
  <c r="I455" i="2" s="1"/>
  <c r="I457" i="2" s="1"/>
  <c r="I17" i="2"/>
  <c r="N193" i="2"/>
  <c r="N219" i="2" s="1"/>
  <c r="E15" i="3"/>
  <c r="F241" i="9"/>
  <c r="D241" i="9"/>
  <c r="D338" i="9" s="1"/>
  <c r="D340" i="9" s="1"/>
  <c r="D382" i="9" s="1"/>
  <c r="G241" i="9"/>
  <c r="J241" i="9"/>
  <c r="J338" i="9" s="1"/>
  <c r="J340" i="9" s="1"/>
  <c r="J382" i="9" s="1"/>
  <c r="H241" i="9"/>
  <c r="H338" i="9" s="1"/>
  <c r="E241" i="9"/>
  <c r="E338" i="9" s="1"/>
  <c r="E340" i="9" s="1"/>
  <c r="E382" i="9" s="1"/>
  <c r="G338" i="9"/>
  <c r="G340" i="9" s="1"/>
  <c r="G382" i="9" s="1"/>
  <c r="F338" i="9"/>
  <c r="F340" i="9" s="1"/>
  <c r="F382" i="9" s="1"/>
  <c r="I338" i="9"/>
  <c r="I340" i="9" s="1"/>
  <c r="I382" i="9" s="1"/>
  <c r="I644" i="2"/>
  <c r="I496" i="2"/>
  <c r="N457" i="2"/>
  <c r="N499" i="2" s="1"/>
  <c r="N538" i="2" s="1"/>
  <c r="O50" i="2" l="1"/>
  <c r="O71" i="2" s="1"/>
  <c r="O122" i="2" s="1"/>
  <c r="O746" i="2" s="1"/>
  <c r="O748" i="2" s="1"/>
  <c r="O750" i="2" s="1"/>
  <c r="I499" i="2"/>
  <c r="I538" i="2" s="1"/>
  <c r="N549" i="2"/>
  <c r="N30" i="2" s="1"/>
  <c r="J50" i="2"/>
  <c r="J71" i="2" s="1"/>
  <c r="J734" i="2"/>
  <c r="J728" i="2"/>
  <c r="J731" i="2" s="1"/>
  <c r="J120" i="2"/>
  <c r="R734" i="2"/>
  <c r="R736" i="2" s="1"/>
  <c r="R50" i="2"/>
  <c r="R71" i="2" s="1"/>
  <c r="R122" i="2" s="1"/>
  <c r="R746" i="2" s="1"/>
  <c r="R748" i="2" s="1"/>
  <c r="J122" i="2" l="1"/>
  <c r="J746" i="2" s="1"/>
  <c r="J748" i="2" s="1"/>
  <c r="I549" i="2"/>
  <c r="I30" i="2" s="1"/>
  <c r="E41" i="3"/>
  <c r="N552" i="2"/>
  <c r="R750" i="2"/>
  <c r="J736" i="2"/>
  <c r="J750" i="2" s="1"/>
  <c r="I552" i="2" l="1"/>
  <c r="I15" i="2" s="1"/>
  <c r="N15" i="2"/>
  <c r="E80" i="3"/>
  <c r="I35" i="2" l="1"/>
  <c r="I50" i="2" s="1"/>
  <c r="I71" i="2" s="1"/>
  <c r="N35" i="2"/>
  <c r="I120" i="2"/>
  <c r="I654" i="2"/>
  <c r="I667" i="2" s="1"/>
  <c r="I728" i="2"/>
  <c r="I731" i="2" s="1"/>
  <c r="I734" i="2" l="1"/>
  <c r="I736" i="2" s="1"/>
  <c r="N50" i="2"/>
  <c r="N71" i="2" s="1"/>
  <c r="N734" i="2"/>
  <c r="N728" i="2"/>
  <c r="N731" i="2" s="1"/>
  <c r="N120" i="2"/>
  <c r="I122" i="2"/>
  <c r="N122" i="2" l="1"/>
  <c r="N736" i="2"/>
  <c r="I746" i="2"/>
  <c r="I748" i="2" s="1"/>
  <c r="I750" i="2" s="1"/>
  <c r="N654" i="2" l="1"/>
  <c r="N667" i="2" s="1"/>
  <c r="N711" i="2" s="1"/>
  <c r="N713" i="2" s="1"/>
  <c r="N746" i="2"/>
  <c r="N748" i="2" s="1"/>
  <c r="N750" i="2" s="1"/>
  <c r="I703" i="2"/>
  <c r="H73" i="9"/>
  <c r="H65" i="9" s="1"/>
  <c r="H77" i="9" s="1"/>
  <c r="H103" i="9" s="1"/>
  <c r="H340" i="9" s="1"/>
  <c r="H382" i="9" s="1"/>
  <c r="R20" i="4"/>
  <c r="K109" i="8"/>
  <c r="J109" i="8"/>
  <c r="I109" i="8"/>
  <c r="H109" i="8"/>
  <c r="G109" i="8"/>
  <c r="F109" i="8"/>
  <c r="E109" i="8"/>
  <c r="D109" i="8"/>
  <c r="C109" i="8"/>
  <c r="L108" i="8"/>
  <c r="L106" i="8"/>
  <c r="L105" i="8"/>
  <c r="L104" i="8"/>
  <c r="L103" i="8"/>
  <c r="L101" i="8"/>
  <c r="L100" i="8"/>
  <c r="L99" i="8"/>
  <c r="L98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8" i="8"/>
  <c r="L77" i="8"/>
  <c r="L76" i="8"/>
  <c r="K69" i="8"/>
  <c r="K70" i="8" s="1"/>
  <c r="J69" i="8"/>
  <c r="J70" i="8" s="1"/>
  <c r="I69" i="8"/>
  <c r="I70" i="8" s="1"/>
  <c r="H69" i="8"/>
  <c r="H70" i="8" s="1"/>
  <c r="G69" i="8"/>
  <c r="G70" i="8" s="1"/>
  <c r="F69" i="8"/>
  <c r="F70" i="8" s="1"/>
  <c r="E69" i="8"/>
  <c r="E70" i="8" s="1"/>
  <c r="D69" i="8"/>
  <c r="D70" i="8" s="1"/>
  <c r="C69" i="8"/>
  <c r="C70" i="8" s="1"/>
  <c r="L68" i="8"/>
  <c r="L67" i="8"/>
  <c r="L65" i="8"/>
  <c r="L64" i="8"/>
  <c r="L63" i="8"/>
  <c r="L62" i="8"/>
  <c r="L61" i="8"/>
  <c r="L60" i="8"/>
  <c r="L59" i="8"/>
  <c r="L56" i="8"/>
  <c r="L54" i="8"/>
  <c r="L52" i="8"/>
  <c r="L51" i="8"/>
  <c r="L48" i="8"/>
  <c r="L47" i="8"/>
  <c r="L46" i="8"/>
  <c r="L45" i="8"/>
  <c r="L44" i="8"/>
  <c r="L43" i="8"/>
  <c r="K35" i="8"/>
  <c r="J35" i="8"/>
  <c r="I35" i="8"/>
  <c r="H35" i="8"/>
  <c r="G35" i="8"/>
  <c r="F35" i="8"/>
  <c r="E35" i="8"/>
  <c r="D35" i="8"/>
  <c r="C35" i="8"/>
  <c r="L34" i="8"/>
  <c r="L33" i="8"/>
  <c r="L31" i="8"/>
  <c r="L30" i="8"/>
  <c r="L29" i="8"/>
  <c r="L28" i="8"/>
  <c r="L27" i="8"/>
  <c r="L26" i="8"/>
  <c r="L25" i="8"/>
  <c r="K23" i="8"/>
  <c r="J23" i="8"/>
  <c r="J36" i="8" s="1"/>
  <c r="I23" i="8"/>
  <c r="H23" i="8"/>
  <c r="G23" i="8"/>
  <c r="G36" i="8" s="1"/>
  <c r="F23" i="8"/>
  <c r="E23" i="8"/>
  <c r="D23" i="8"/>
  <c r="C23" i="8"/>
  <c r="L22" i="8"/>
  <c r="L21" i="8"/>
  <c r="L20" i="8"/>
  <c r="L19" i="8"/>
  <c r="L18" i="8"/>
  <c r="L17" i="8"/>
  <c r="L16" i="8"/>
  <c r="L14" i="8"/>
  <c r="L13" i="8"/>
  <c r="O51" i="7"/>
  <c r="I36" i="8" l="1"/>
  <c r="I708" i="2"/>
  <c r="I711" i="2" s="1"/>
  <c r="I713" i="2" s="1"/>
  <c r="E59" i="3"/>
  <c r="L79" i="8"/>
  <c r="L97" i="8" s="1"/>
  <c r="L107" i="8" s="1"/>
  <c r="L109" i="8" s="1"/>
  <c r="H36" i="8"/>
  <c r="L57" i="8"/>
  <c r="C36" i="8"/>
  <c r="D36" i="8"/>
  <c r="L35" i="8"/>
  <c r="E36" i="8"/>
  <c r="L23" i="8"/>
  <c r="L49" i="8"/>
  <c r="L69" i="8"/>
  <c r="F36" i="8"/>
  <c r="K36" i="8"/>
  <c r="L102" i="8"/>
  <c r="O48" i="7"/>
  <c r="I48" i="7"/>
  <c r="N47" i="7"/>
  <c r="M47" i="7"/>
  <c r="L47" i="7"/>
  <c r="K47" i="7"/>
  <c r="J47" i="7"/>
  <c r="H47" i="7"/>
  <c r="H50" i="7" s="1"/>
  <c r="G47" i="7"/>
  <c r="G50" i="7" s="1"/>
  <c r="F47" i="7"/>
  <c r="F50" i="7" s="1"/>
  <c r="E47" i="7"/>
  <c r="E50" i="7" s="1"/>
  <c r="D47" i="7"/>
  <c r="O46" i="7"/>
  <c r="I46" i="7"/>
  <c r="O45" i="7"/>
  <c r="I45" i="7"/>
  <c r="O44" i="7"/>
  <c r="I44" i="7"/>
  <c r="O43" i="7"/>
  <c r="I43" i="7"/>
  <c r="O42" i="7"/>
  <c r="I42" i="7"/>
  <c r="O41" i="7"/>
  <c r="I41" i="7"/>
  <c r="O40" i="7"/>
  <c r="I40" i="7"/>
  <c r="O39" i="7"/>
  <c r="I39" i="7"/>
  <c r="O38" i="7"/>
  <c r="I38" i="7"/>
  <c r="O37" i="7"/>
  <c r="I37" i="7"/>
  <c r="O36" i="7"/>
  <c r="I36" i="7"/>
  <c r="O35" i="7"/>
  <c r="I35" i="7"/>
  <c r="S10" i="4"/>
  <c r="R10" i="4"/>
  <c r="S49" i="4"/>
  <c r="R49" i="4"/>
  <c r="S48" i="4"/>
  <c r="R48" i="4"/>
  <c r="S47" i="4"/>
  <c r="R47" i="4"/>
  <c r="S46" i="4"/>
  <c r="R46" i="4"/>
  <c r="S45" i="4"/>
  <c r="R45" i="4"/>
  <c r="S44" i="4"/>
  <c r="R44" i="4"/>
  <c r="S43" i="4"/>
  <c r="R43" i="4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S12" i="4"/>
  <c r="R12" i="4"/>
  <c r="S11" i="4"/>
  <c r="R11" i="4"/>
  <c r="T10" i="4" l="1"/>
  <c r="L36" i="8"/>
  <c r="L70" i="8"/>
  <c r="I47" i="7"/>
  <c r="D50" i="7"/>
  <c r="I50" i="7" s="1"/>
  <c r="O47" i="7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F91" i="3"/>
  <c r="D89" i="3"/>
  <c r="F85" i="3"/>
  <c r="F83" i="3"/>
  <c r="F80" i="3"/>
  <c r="F79" i="3"/>
  <c r="F77" i="3"/>
  <c r="F75" i="3"/>
  <c r="F72" i="3"/>
  <c r="D71" i="3"/>
  <c r="D93" i="3" s="1"/>
  <c r="F63" i="3"/>
  <c r="F62" i="3"/>
  <c r="D61" i="3"/>
  <c r="F58" i="3"/>
  <c r="F57" i="3"/>
  <c r="D55" i="3"/>
  <c r="D50" i="3"/>
  <c r="F48" i="3"/>
  <c r="D39" i="3"/>
  <c r="F38" i="3"/>
  <c r="D35" i="3"/>
  <c r="F34" i="3"/>
  <c r="F33" i="3"/>
  <c r="F32" i="3"/>
  <c r="D27" i="3"/>
  <c r="F25" i="3"/>
  <c r="F24" i="3"/>
  <c r="F23" i="3"/>
  <c r="F21" i="3"/>
  <c r="D16" i="3"/>
  <c r="F14" i="3"/>
  <c r="F13" i="3"/>
  <c r="F12" i="3"/>
  <c r="F15" i="3" l="1"/>
  <c r="F52" i="3"/>
  <c r="F87" i="3"/>
  <c r="F26" i="3"/>
  <c r="F53" i="3"/>
  <c r="F18" i="3"/>
  <c r="F59" i="3"/>
  <c r="F19" i="3"/>
  <c r="F20" i="3"/>
  <c r="F22" i="3"/>
  <c r="F41" i="3"/>
  <c r="D29" i="3"/>
  <c r="D42" i="3" s="1"/>
  <c r="E35" i="3"/>
  <c r="F35" i="3" s="1"/>
  <c r="D65" i="3"/>
  <c r="E89" i="3"/>
  <c r="F89" i="3" s="1"/>
  <c r="E39" i="3"/>
  <c r="F39" i="3" s="1"/>
  <c r="F37" i="3"/>
  <c r="F56" i="3"/>
  <c r="E61" i="3"/>
  <c r="F61" i="3" s="1"/>
  <c r="F90" i="3"/>
  <c r="E71" i="3"/>
  <c r="F31" i="3"/>
  <c r="E55" i="3" l="1"/>
  <c r="F55" i="3" s="1"/>
  <c r="E27" i="3"/>
  <c r="F27" i="3" s="1"/>
  <c r="E16" i="3"/>
  <c r="E50" i="3"/>
  <c r="F51" i="3"/>
  <c r="E93" i="3"/>
  <c r="F93" i="3" s="1"/>
  <c r="F71" i="3"/>
  <c r="E29" i="3" l="1"/>
  <c r="F29" i="3" s="1"/>
  <c r="F16" i="3"/>
  <c r="F50" i="3"/>
  <c r="E65" i="3"/>
  <c r="F65" i="3" s="1"/>
  <c r="E42" i="3" l="1"/>
  <c r="F42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<sst xmlns="http://schemas.openxmlformats.org/spreadsheetml/2006/main" count="2540" uniqueCount="991">
  <si>
    <t>Contabilità regolatoria - dati generali</t>
  </si>
  <si>
    <t>Dati contatto</t>
  </si>
  <si>
    <t xml:space="preserve">nominativo referente operativo: nominativo del contatto per eventuali richieste di chiarimenti/comunicazioni sull’invio dei dati (es. rag./dott./ing./sig. Mario Rossi)  </t>
  </si>
  <si>
    <t xml:space="preserve">e-mail referente operativo: e-mail del referente indicato (per favorire la fluidità delle comunicazioni, evitare di inserire e-mail generiche come quelle degli uffici amministrativi o segreterie)      </t>
  </si>
  <si>
    <t xml:space="preserve">recapito telefonico referente operativo: recapito telefonico del referente indicato (per favorire la fluidità delle comunicazioni, evitare di inserire numeri telefonici di centralini o segreterie)       </t>
  </si>
  <si>
    <t>Dati concessione</t>
  </si>
  <si>
    <t>data di inizio della concessione</t>
  </si>
  <si>
    <t xml:space="preserve">data di scadenza della concessione: data di scadenza della concessione autostradale, in formato GG/MM/AAAA </t>
  </si>
  <si>
    <t>Voce</t>
  </si>
  <si>
    <t>Codice Dicoter</t>
  </si>
  <si>
    <t>Codice</t>
  </si>
  <si>
    <t>Attività autostradali</t>
  </si>
  <si>
    <t>di cui: 
afferenti al CMD</t>
  </si>
  <si>
    <t>di cui: 
non ammissibili</t>
  </si>
  <si>
    <t>di cui:
con parti correlate</t>
  </si>
  <si>
    <t>Attività accessorie</t>
  </si>
  <si>
    <t>Attività non pertinenti</t>
  </si>
  <si>
    <t>Codifica per riconciliazione bilancio regolatorio</t>
  </si>
  <si>
    <t>Tabella 1 - Conto Finanziario</t>
  </si>
  <si>
    <t>Utile (perdita) d'esercizio</t>
  </si>
  <si>
    <t>1.1</t>
  </si>
  <si>
    <t>Accantonamenti, ammortamenti e svalutazione delle immobilizzazioni</t>
  </si>
  <si>
    <t>1.2</t>
  </si>
  <si>
    <t>Accantonamento Fondo trattamento fine rapporto  (TFR)</t>
  </si>
  <si>
    <t>1.3</t>
  </si>
  <si>
    <t>1.3 bis</t>
  </si>
  <si>
    <t>Imposte sul reddito d'esercizio</t>
  </si>
  <si>
    <t>1.3 ter</t>
  </si>
  <si>
    <t>Imposte effettivamente versate</t>
  </si>
  <si>
    <t>1.3 quater</t>
  </si>
  <si>
    <t>Oneri e proventi finanziari</t>
  </si>
  <si>
    <t>1.3 quinquies</t>
  </si>
  <si>
    <t>Svalutazioni / Ripristini</t>
  </si>
  <si>
    <t>1.3 sexies</t>
  </si>
  <si>
    <t>Autofinanziamento</t>
  </si>
  <si>
    <t>1.4</t>
  </si>
  <si>
    <t>Variazioni capitale circolante netto operativo</t>
  </si>
  <si>
    <t>1.5</t>
  </si>
  <si>
    <t>Flusso di liquidità della gestione corrente</t>
  </si>
  <si>
    <t>1.6</t>
  </si>
  <si>
    <t>Costi capitalizzati</t>
  </si>
  <si>
    <t>1.7</t>
  </si>
  <si>
    <t>Investimenti in beni reversibili (immobilizzazioni immateriali)</t>
  </si>
  <si>
    <t>1.8</t>
  </si>
  <si>
    <t>Investimenti in beni reversibili (immobilizzazioni materiali)</t>
  </si>
  <si>
    <t>1.8bis</t>
  </si>
  <si>
    <t>Disinvestimenti su beni reversibili (immobilizzazioni immateriali)</t>
  </si>
  <si>
    <t>1.8 ter</t>
  </si>
  <si>
    <t>Disinvestimenti su beni reversibili (immobilizzazioni materiali)</t>
  </si>
  <si>
    <t>1.8 quater</t>
  </si>
  <si>
    <t>Contributi relativi a beni reversibili</t>
  </si>
  <si>
    <t>1.9</t>
  </si>
  <si>
    <t>Variazione risconti pluriennali su contributi in conto capitale - conto impianti</t>
  </si>
  <si>
    <t>1.9 bis</t>
  </si>
  <si>
    <t>Investimenti in beni non reversibili (immobilizzazioni materiali)</t>
  </si>
  <si>
    <t>1.10</t>
  </si>
  <si>
    <t>1.11</t>
  </si>
  <si>
    <t>Incasso valore di subentro</t>
  </si>
  <si>
    <t>1.11 bis</t>
  </si>
  <si>
    <t>Saldo altri flussi gestione operativa</t>
  </si>
  <si>
    <t>1.12</t>
  </si>
  <si>
    <t>Flusso di liquidità della gestione operativa</t>
  </si>
  <si>
    <t>1.13</t>
  </si>
  <si>
    <t>Apporto degli azionisti a titolo di capitale di rischio</t>
  </si>
  <si>
    <t>1.14</t>
  </si>
  <si>
    <t>Apporto degli azionisti a titolo di debito subordinato</t>
  </si>
  <si>
    <t>1.14 bis</t>
  </si>
  <si>
    <t>Erogazione finanziamenti</t>
  </si>
  <si>
    <t>1.15+(1.16+1.17)</t>
  </si>
  <si>
    <t>1.15</t>
  </si>
  <si>
    <t xml:space="preserve"> Obbligazioni</t>
  </si>
  <si>
    <t xml:space="preserve"> Obbligazioni convertibili</t>
  </si>
  <si>
    <t xml:space="preserve"> Debiti verso soci per finanziamenti (non subordinati)</t>
  </si>
  <si>
    <t xml:space="preserve"> Debiti verso banche</t>
  </si>
  <si>
    <t xml:space="preserve"> Debiti verso altri finanziatori</t>
  </si>
  <si>
    <t xml:space="preserve"> Debiti finanziari verso parti correlate</t>
  </si>
  <si>
    <t xml:space="preserve"> Debiti infruttiferi (escluso FCG)</t>
  </si>
  <si>
    <t xml:space="preserve"> Debiti infruttiferi verso FCG e simili</t>
  </si>
  <si>
    <t xml:space="preserve"> Debiti finanziari verso ANAS</t>
  </si>
  <si>
    <t xml:space="preserve"> Prestiti IVA</t>
  </si>
  <si>
    <t xml:space="preserve"> Debiti finanziari a breve termine</t>
  </si>
  <si>
    <t xml:space="preserve"> Altri debiti (distintamente documentati)</t>
  </si>
  <si>
    <t>Rimborso finanziamenti</t>
  </si>
  <si>
    <t>1.20+1.21+(1.16+1.17)</t>
  </si>
  <si>
    <t>1.16</t>
  </si>
  <si>
    <t xml:space="preserve"> Debiti per interessi su finanziamenti soci (non subordinati)</t>
  </si>
  <si>
    <t>Saldo proventi (oneri) finanziari netti da finanziamenti</t>
  </si>
  <si>
    <t>1.17</t>
  </si>
  <si>
    <t>Variazione delle immob. finanziarie</t>
  </si>
  <si>
    <t>1.18</t>
  </si>
  <si>
    <t>Investimenti in immobilizzazioni finanziarie</t>
  </si>
  <si>
    <t>Disinvestimenti in immobilizzazioni finanziarie</t>
  </si>
  <si>
    <t>Saldo proventi (oneri) netti da immobilizzazioni finanziarie</t>
  </si>
  <si>
    <t>1.18 bis</t>
  </si>
  <si>
    <t>Altri proventi (oneri) finanziari netti</t>
  </si>
  <si>
    <t>1.18 ter</t>
  </si>
  <si>
    <t>Rimborso debito subordinato azionisti</t>
  </si>
  <si>
    <t>1.18 quater</t>
  </si>
  <si>
    <t>Utili distribuiti</t>
  </si>
  <si>
    <t>1.19</t>
  </si>
  <si>
    <t>Altre variazioni relative al Patrimonio Netto (distintamente documentate)</t>
  </si>
  <si>
    <t>1.19 bis</t>
  </si>
  <si>
    <t>Flusso di liquidità della gestione finanziaria</t>
  </si>
  <si>
    <t>1.22</t>
  </si>
  <si>
    <t>Variazione delle disponibilità liquide</t>
  </si>
  <si>
    <t>1.23</t>
  </si>
  <si>
    <t>Tabella 2 - Conto Economico</t>
  </si>
  <si>
    <t>RICAVI</t>
  </si>
  <si>
    <t>2.1</t>
  </si>
  <si>
    <t>A1 - Ricavi delle vendite e delle prestazioni</t>
  </si>
  <si>
    <t>di cui: canone concessionale (2.4%) - classe A</t>
  </si>
  <si>
    <t>di cui: quota tariffaria retrocessa per sovracanone ANAS</t>
  </si>
  <si>
    <t>di cui: quota tariffaria retrocessa per sconti</t>
  </si>
  <si>
    <t>di cui: canone concessionale (2.4%) - classe B</t>
  </si>
  <si>
    <t>di cui: canone concessionale (2.4%) - classe 3</t>
  </si>
  <si>
    <t>di cui: canone concessionale (2.4%) - classe 4</t>
  </si>
  <si>
    <t>di cui: canone concessionale (2.4%) - classe 5</t>
  </si>
  <si>
    <t>2.2</t>
  </si>
  <si>
    <t>Aree di servizio</t>
  </si>
  <si>
    <t>A5 - Altri ricavi e proventi (escluse le plusvalenze da alienazioni e/o realizzi)</t>
  </si>
  <si>
    <t>di cui: canone di subconcessione</t>
  </si>
  <si>
    <t>Altri proventi</t>
  </si>
  <si>
    <t>2.3</t>
  </si>
  <si>
    <t>Recupero oneri di esazione</t>
  </si>
  <si>
    <t>Proventi da interconnessione</t>
  </si>
  <si>
    <t>Proventi/Indennizzi da transiti eccezionali</t>
  </si>
  <si>
    <t>Rilasci Fondi (distintamente documentati)</t>
  </si>
  <si>
    <t>Rimborsi diversi</t>
  </si>
  <si>
    <t>Contributi in conto esercizio</t>
  </si>
  <si>
    <t>Rilascio risconti contributi in c/capitale e c/impianti</t>
  </si>
  <si>
    <t>Risarcimento danni</t>
  </si>
  <si>
    <t>Variazione dei lavori in corso su ordinazione</t>
  </si>
  <si>
    <t>A3 - Variazione dei lavori in corso su ordinazione</t>
  </si>
  <si>
    <t>Incrementi di immobilizzazioni per lavori interni</t>
  </si>
  <si>
    <t>A4 - Incrementi di immobilizzazioni per lavori interni</t>
  </si>
  <si>
    <t>Defiscalizzazioni IVA</t>
  </si>
  <si>
    <t>2.3 bis</t>
  </si>
  <si>
    <t>A2 - Variazione delle rimanenze in corso di lavorazione, semilavorati e finiti</t>
  </si>
  <si>
    <t>Ricavi lavori conto terzi</t>
  </si>
  <si>
    <t>2.4</t>
  </si>
  <si>
    <t>Totale Ricavi</t>
  </si>
  <si>
    <t>2.5</t>
  </si>
  <si>
    <t>COSTI OPERATIVI</t>
  </si>
  <si>
    <t>Costo di produzione</t>
  </si>
  <si>
    <t>Costo personale addetto alla riscossione</t>
  </si>
  <si>
    <t>2.6.1</t>
  </si>
  <si>
    <t>B9 - Per il Personale</t>
  </si>
  <si>
    <t>Costo personale addetto alla sicurezza</t>
  </si>
  <si>
    <t>2.6.2</t>
  </si>
  <si>
    <t>Costo personale addetto alla manutenzione</t>
  </si>
  <si>
    <t>2.6.3</t>
  </si>
  <si>
    <t>Costo personale addetto ad altro</t>
  </si>
  <si>
    <t>2.6.4</t>
  </si>
  <si>
    <t>Manutenzione ordinaria beni reversibili</t>
  </si>
  <si>
    <t>2.7</t>
  </si>
  <si>
    <t>A - Pavimentazioni</t>
  </si>
  <si>
    <t>spese per servizi</t>
  </si>
  <si>
    <t>B7 - Per Servizi</t>
  </si>
  <si>
    <t>B6 - Materie prime, sussidiarie, di consumo e di merci</t>
  </si>
  <si>
    <t>spese godimento beni di terzi</t>
  </si>
  <si>
    <t>B8 - Per Godimento di beni di terzi</t>
  </si>
  <si>
    <t>oneri diversi di gestione</t>
  </si>
  <si>
    <t>B14 - Oneri diversi di gestione</t>
  </si>
  <si>
    <t>spese per il personale</t>
  </si>
  <si>
    <t>B - Opere d'arte (ponti e viadotti)</t>
  </si>
  <si>
    <t>C - Gallerie</t>
  </si>
  <si>
    <t>D - Altri elementi del corpo autostradale</t>
  </si>
  <si>
    <t>E - Sicurezza</t>
  </si>
  <si>
    <t>F - Impianti - esazione pedaggi</t>
  </si>
  <si>
    <t>G - Verde e pulizia</t>
  </si>
  <si>
    <t>H - Operazioni invernali</t>
  </si>
  <si>
    <t>I - Edifici</t>
  </si>
  <si>
    <t>J - Forniture e manutenzioni varie</t>
  </si>
  <si>
    <t>Costi lavori c/terzi</t>
  </si>
  <si>
    <t>2.8</t>
  </si>
  <si>
    <t>Prestazioni di servizi</t>
  </si>
  <si>
    <t>2.9</t>
  </si>
  <si>
    <t>Servizi di manutenzione ordinaria per beni non devolvibili</t>
  </si>
  <si>
    <t>Assicurazioni operative</t>
  </si>
  <si>
    <t>Oneri di esazione</t>
  </si>
  <si>
    <t>Elaborazioni meccanografiche</t>
  </si>
  <si>
    <t>Consulenze operative</t>
  </si>
  <si>
    <t>Utenze</t>
  </si>
  <si>
    <t>Spese postali telefoniche e canoni</t>
  </si>
  <si>
    <t>Inserzioni e pubblicazioni</t>
  </si>
  <si>
    <t>Altre spese per il personale</t>
  </si>
  <si>
    <t>Altre spese per servizi</t>
  </si>
  <si>
    <t>Canoni di concessione</t>
  </si>
  <si>
    <t>2.10</t>
  </si>
  <si>
    <t>Canone di concessione</t>
  </si>
  <si>
    <t>Integrazione canone di concessione</t>
  </si>
  <si>
    <t>Canone da sub-concessioni</t>
  </si>
  <si>
    <t>Altri canoni (distintamente documentati)</t>
  </si>
  <si>
    <t>Acquisti di materie e beni di consumo</t>
  </si>
  <si>
    <t>2.11.1</t>
  </si>
  <si>
    <t>Materiali di manutenzione per beni non devolvibili</t>
  </si>
  <si>
    <t>Carburanti</t>
  </si>
  <si>
    <t>Biglietti magnetici e tessere</t>
  </si>
  <si>
    <t>Materiali per viabilità invernali</t>
  </si>
  <si>
    <t>Attrezzature varie</t>
  </si>
  <si>
    <t>Materiali di consumo</t>
  </si>
  <si>
    <t>Altre spese di materie e beni di consumo (distintamente documentate)</t>
  </si>
  <si>
    <t>Variazione delle rimanenze di materie prime, sussidiarie, di consumo e merci</t>
  </si>
  <si>
    <t>2.11.2</t>
  </si>
  <si>
    <t>B11 - Variazione delle rimanenze di materie prime, sussidiarie, di consumo e merci</t>
  </si>
  <si>
    <t>Altri costi di produzione</t>
  </si>
  <si>
    <t>2.11.3</t>
  </si>
  <si>
    <t>Godimento beni di terzi</t>
  </si>
  <si>
    <t>2.11.3 a)</t>
  </si>
  <si>
    <t>noleggio autoveicoli/autovetture</t>
  </si>
  <si>
    <t>leasing</t>
  </si>
  <si>
    <t>altre spese per godimento beni di terzi (distintamente documentate)</t>
  </si>
  <si>
    <t>Oneri diversi di gestione</t>
  </si>
  <si>
    <t>2.11.3 b)</t>
  </si>
  <si>
    <t>risarcimento danni</t>
  </si>
  <si>
    <t>altri oneri diversi di gestione (distintamente documentati)</t>
  </si>
  <si>
    <t>Totale costi di produzione</t>
  </si>
  <si>
    <t>2.11 bis</t>
  </si>
  <si>
    <t>Costi commerciali</t>
  </si>
  <si>
    <t>Costi personale</t>
  </si>
  <si>
    <t>2.12</t>
  </si>
  <si>
    <t>2.13</t>
  </si>
  <si>
    <t>Altri costi commerciali</t>
  </si>
  <si>
    <t>2.14</t>
  </si>
  <si>
    <t>2.14 a)</t>
  </si>
  <si>
    <t>Oneri diversi di gestione (distintamente documentati)</t>
  </si>
  <si>
    <t>2.14 b)</t>
  </si>
  <si>
    <t>Totale costi commerciali</t>
  </si>
  <si>
    <t>2.14 bis</t>
  </si>
  <si>
    <t>Costi amministrativi e generali</t>
  </si>
  <si>
    <t>2.15</t>
  </si>
  <si>
    <t>2.16</t>
  </si>
  <si>
    <t>quote associative</t>
  </si>
  <si>
    <t>rimborsi diversi</t>
  </si>
  <si>
    <t>compensi ad amministratori e sindaci</t>
  </si>
  <si>
    <t>consulenze legali</t>
  </si>
  <si>
    <t>consulenze amministrative</t>
  </si>
  <si>
    <t>altre consulenze non operative</t>
  </si>
  <si>
    <t>altre assicurazioni</t>
  </si>
  <si>
    <t>liberalità</t>
  </si>
  <si>
    <t>spese di rappresentanza</t>
  </si>
  <si>
    <t>spese per il personale distaccato</t>
  </si>
  <si>
    <t>spese e commissioni bancarie</t>
  </si>
  <si>
    <t>convenzione polizia stradale</t>
  </si>
  <si>
    <t>altre spese per servizi (distintamente documentate)</t>
  </si>
  <si>
    <t>Altri costi amministrativi e generali</t>
  </si>
  <si>
    <t>2.17</t>
  </si>
  <si>
    <t>2.17 a)</t>
  </si>
  <si>
    <t>canoni noleggio macchine da ufficio e dotazioni informatiche</t>
  </si>
  <si>
    <t>utilizzo fibre ottiche</t>
  </si>
  <si>
    <t>utilizzo licenze software</t>
  </si>
  <si>
    <t>spese condominiali</t>
  </si>
  <si>
    <t>fitti passivi</t>
  </si>
  <si>
    <t>2.17 b)</t>
  </si>
  <si>
    <t>contributo ART</t>
  </si>
  <si>
    <t>perdite su crediti per ricavi da pedaggio</t>
  </si>
  <si>
    <t>perdite su crediti - altro</t>
  </si>
  <si>
    <t>oneri processuali in cui il concessionario è risultato soccombente</t>
  </si>
  <si>
    <t>spese per attraversamenti autostradali</t>
  </si>
  <si>
    <t>oneri di interconnessione</t>
  </si>
  <si>
    <t>Totale costi amministrativi e generali</t>
  </si>
  <si>
    <t>2.17 bis</t>
  </si>
  <si>
    <t>Spese per il personale capitalizzate</t>
  </si>
  <si>
    <t>2.18.1</t>
  </si>
  <si>
    <t>di cui: personale tecnico</t>
  </si>
  <si>
    <t>Costi per materiali capitalizzati</t>
  </si>
  <si>
    <t>2.18.2</t>
  </si>
  <si>
    <t>Servizi capitalizzati</t>
  </si>
  <si>
    <t>2.18.2 bis</t>
  </si>
  <si>
    <t>Spese per godimento beni di terzi capitalizzate</t>
  </si>
  <si>
    <t>2.18.2 ter</t>
  </si>
  <si>
    <t>Altri costi capitalizzati (distintamente documentati)</t>
  </si>
  <si>
    <t>2.18.3</t>
  </si>
  <si>
    <t>Totale costi capitalizzati</t>
  </si>
  <si>
    <t>2.18 bis</t>
  </si>
  <si>
    <t>Movimentazione fondi e svalutazioni</t>
  </si>
  <si>
    <t>Utilizzo fondo rinnovi beni reversibili</t>
  </si>
  <si>
    <t>2.19</t>
  </si>
  <si>
    <t>B12 - Accantonamenti per rischi</t>
  </si>
  <si>
    <t>Accantonamento fondo rinnovi beni reversibili</t>
  </si>
  <si>
    <t>2.20</t>
  </si>
  <si>
    <t>Utilizzo Fondo per riequilibrio della concessione ex l. 193/2024</t>
  </si>
  <si>
    <t>2.19bis</t>
  </si>
  <si>
    <t>Accantonamento Fondo per riequilibrio della concessione ex l. 193/2024</t>
  </si>
  <si>
    <t>2.20bis</t>
  </si>
  <si>
    <t>Altri accantonamenti</t>
  </si>
  <si>
    <t>2.21</t>
  </si>
  <si>
    <t>accantonamenti Fondo per impegni previsti in concessione</t>
  </si>
  <si>
    <t>B13 - Altri accantonamenti</t>
  </si>
  <si>
    <t>accantonamenti Fondi diversi per rischi e oneri (distintamente documentati)</t>
  </si>
  <si>
    <t>Altri utilizzi</t>
  </si>
  <si>
    <t>2.21 b)</t>
  </si>
  <si>
    <t>utilizzi Fondo per impegni previsti in concessione</t>
  </si>
  <si>
    <t>utilizzi Fondi diversi per rischi e oneri (distintamente documentati)</t>
  </si>
  <si>
    <t>2.21 c)</t>
  </si>
  <si>
    <t>B10 - Ammortamenti e svalutazioni</t>
  </si>
  <si>
    <t>Totale movimentazione fondi e svalutazioni</t>
  </si>
  <si>
    <t>2.21 bis</t>
  </si>
  <si>
    <t>Totale costi</t>
  </si>
  <si>
    <t>2.22</t>
  </si>
  <si>
    <t>Margine Operativo Lordo (MOL)</t>
  </si>
  <si>
    <t>2.23</t>
  </si>
  <si>
    <t>AMMORTAMENTI E SVALUTAZIONI</t>
  </si>
  <si>
    <t>Immobilizzazioni immateriali in beni reversibili</t>
  </si>
  <si>
    <t>Ammortamento finanziario beni reversibili</t>
  </si>
  <si>
    <t>2.24</t>
  </si>
  <si>
    <t>Ammortamento finanziario contributi beni reversibili</t>
  </si>
  <si>
    <t>2.4 bis</t>
  </si>
  <si>
    <t>Ammortamento vita utile beni reversibili</t>
  </si>
  <si>
    <t>2.25</t>
  </si>
  <si>
    <t>Ammortamento vita utile contributi beni reversibili</t>
  </si>
  <si>
    <t>2.5 bis</t>
  </si>
  <si>
    <t>Totale ammortamenti immobilizzazioni immateriali in beni reversibili</t>
  </si>
  <si>
    <t>Immobilizzazioni materiali in beni reversibili</t>
  </si>
  <si>
    <t>2.24bis</t>
  </si>
  <si>
    <t>2.24.1</t>
  </si>
  <si>
    <t>2.24.1 bis</t>
  </si>
  <si>
    <t>2.25bis</t>
  </si>
  <si>
    <t>2.25.1</t>
  </si>
  <si>
    <t>2.25.1 bis</t>
  </si>
  <si>
    <t>Totale ammortamenti immobilizzazioni materiali in beni reversibili</t>
  </si>
  <si>
    <t>Immobilizzazioni materiali in beni non reversibili</t>
  </si>
  <si>
    <t>Ammortamento tecnico beni materiali non reversibili</t>
  </si>
  <si>
    <t>2.26</t>
  </si>
  <si>
    <t>Immobilizzazioni immateriali in beni non reversibili</t>
  </si>
  <si>
    <t>Ammortamento tecnico beni immateriali non reversibili</t>
  </si>
  <si>
    <t>2.27</t>
  </si>
  <si>
    <t>Svalutazioni immobilizzazioni immateriali</t>
  </si>
  <si>
    <t>2.7 bis</t>
  </si>
  <si>
    <t>Svalutazioni immobilizzazioni materiali</t>
  </si>
  <si>
    <t>2.7 ter</t>
  </si>
  <si>
    <t>Svalutazioni immobilizzazioni finanziarie</t>
  </si>
  <si>
    <t>2.7 quater</t>
  </si>
  <si>
    <t>Totale ammortamenti e svalutazioni</t>
  </si>
  <si>
    <t>2.28</t>
  </si>
  <si>
    <t>Risultato operativo</t>
  </si>
  <si>
    <t>2.29</t>
  </si>
  <si>
    <t>2.31+2.32+2.33+2.34</t>
  </si>
  <si>
    <t>2.31</t>
  </si>
  <si>
    <t>Proventi finanziari (esclusi derivati)</t>
  </si>
  <si>
    <t>2.31.1</t>
  </si>
  <si>
    <t>C16 - Altri proventi finanziari</t>
  </si>
  <si>
    <t>Oneri finanziari su Obbligazioni</t>
  </si>
  <si>
    <t>2.31.2</t>
  </si>
  <si>
    <t>C17 - (Interessi e altri oneri finanziari)</t>
  </si>
  <si>
    <t>Oneri finanziari su Obbligazioni convertibili</t>
  </si>
  <si>
    <t>2.31.3</t>
  </si>
  <si>
    <t>Oneri finanziari su Debiti verso soci per finanziamenti</t>
  </si>
  <si>
    <t>2.31.4</t>
  </si>
  <si>
    <t>Oneri finanziari su Debiti verso banche</t>
  </si>
  <si>
    <t>2.31.5</t>
  </si>
  <si>
    <t>Oneri finanziari su Debiti verso altri finanziatori</t>
  </si>
  <si>
    <t>2.31.6</t>
  </si>
  <si>
    <t>Oneri finanziari su Debiti finanziari verso parti correlate</t>
  </si>
  <si>
    <t>2.31.7</t>
  </si>
  <si>
    <t>Oneri finanziari su Debiti infruttiferi (escluso FCG)</t>
  </si>
  <si>
    <t>2.31.8</t>
  </si>
  <si>
    <t>Oneri finanziari su Debiti infruttiferi verso FCG e simili</t>
  </si>
  <si>
    <t>2.31.9</t>
  </si>
  <si>
    <t>di cui: Oneri rimodulazione F.C.G.</t>
  </si>
  <si>
    <t>2.31.9 bis</t>
  </si>
  <si>
    <t>Oneri finanziari su Debiti finanziari verso ANAS</t>
  </si>
  <si>
    <t>2.31.10</t>
  </si>
  <si>
    <t>Oneri finanziari su Prestiti IVA</t>
  </si>
  <si>
    <t>2.31.11</t>
  </si>
  <si>
    <t>Oneri finanziari su Debiti finanziari a breve termine</t>
  </si>
  <si>
    <t>2.31.12</t>
  </si>
  <si>
    <t>Oneri finanziari su altri debiti</t>
  </si>
  <si>
    <t>2.31.13</t>
  </si>
  <si>
    <t>di cui: Oneri per commissioni e strutturazione finanziamenti</t>
  </si>
  <si>
    <t>2.31 bis</t>
  </si>
  <si>
    <t>di cui: saldo proventi (oneri) finanziari netti a breve termine</t>
  </si>
  <si>
    <t>2.31 ter</t>
  </si>
  <si>
    <t>2.35</t>
  </si>
  <si>
    <t>Proventi netti da immobilizzazioni finanziarie</t>
  </si>
  <si>
    <t>2.35.1</t>
  </si>
  <si>
    <t>C15 - Proventi da partecipazione</t>
  </si>
  <si>
    <t>Oneri netti da immobilizzazioni finanziarie</t>
  </si>
  <si>
    <t>2.35.2</t>
  </si>
  <si>
    <t>2.36</t>
  </si>
  <si>
    <t>Altri proventi finanziari</t>
  </si>
  <si>
    <t>2.36 bis</t>
  </si>
  <si>
    <t>di cui: strumenti finanziari derivati</t>
  </si>
  <si>
    <t>Altri oneri finanziari</t>
  </si>
  <si>
    <t>2.36 ter</t>
  </si>
  <si>
    <t>Utile e perdite su cambi</t>
  </si>
  <si>
    <t>2.36 quater</t>
  </si>
  <si>
    <t>C17bis - Utile e perdite su cambi</t>
  </si>
  <si>
    <t>Costi capitalizzati riferiti a oneri finanziari</t>
  </si>
  <si>
    <t>2.37</t>
  </si>
  <si>
    <t>Totale oneri e proventi finanziari</t>
  </si>
  <si>
    <t>2.38</t>
  </si>
  <si>
    <t>Risultato prima delle imposte</t>
  </si>
  <si>
    <t>2.40</t>
  </si>
  <si>
    <t>Imposte sul reddito di esercizio</t>
  </si>
  <si>
    <t>2.41</t>
  </si>
  <si>
    <t>22 - Imposte sul reddito d'esercizio</t>
  </si>
  <si>
    <t>Imposte correnti</t>
  </si>
  <si>
    <t>2.41 bis</t>
  </si>
  <si>
    <t>di cui: IRES</t>
  </si>
  <si>
    <t>di cui: IRAP</t>
  </si>
  <si>
    <t>Imposte anticipate/differite (distintamente documentate)</t>
  </si>
  <si>
    <t>2.41 ter</t>
  </si>
  <si>
    <t>Altre imposte (distintamente documentate)</t>
  </si>
  <si>
    <t>2.41 quater</t>
  </si>
  <si>
    <t>Utile (Perdita) di esercizio</t>
  </si>
  <si>
    <t>2.42</t>
  </si>
  <si>
    <t>Opere in esercizio (lordo contributi)</t>
  </si>
  <si>
    <t>3.1</t>
  </si>
  <si>
    <t>Opere in corso  (lordo contributi)</t>
  </si>
  <si>
    <t>3.2</t>
  </si>
  <si>
    <t>Nuove opere  (lordo contributi)</t>
  </si>
  <si>
    <t>3.3</t>
  </si>
  <si>
    <t>Oneri finanziari capitalizzati</t>
  </si>
  <si>
    <t>3.4+3.5</t>
  </si>
  <si>
    <t>3.4</t>
  </si>
  <si>
    <t>Oneri diversi capitalizzati (distintamente documentati)</t>
  </si>
  <si>
    <t>3.6</t>
  </si>
  <si>
    <t>Fondo ammortamento tecnico</t>
  </si>
  <si>
    <t>3.7</t>
  </si>
  <si>
    <t>Fondo ammortamento tecnico contributi</t>
  </si>
  <si>
    <t>3.7 b)</t>
  </si>
  <si>
    <t>Fondo ammortamento finanziario</t>
  </si>
  <si>
    <t>3.7.1</t>
  </si>
  <si>
    <t>Fondo ammortamento finanziario contributi</t>
  </si>
  <si>
    <t>3.7.1 b)</t>
  </si>
  <si>
    <t>Totale immobilizzazioni immateriali reversibili nette</t>
  </si>
  <si>
    <t>3.8</t>
  </si>
  <si>
    <t>I - Immobilizzazioni immateriali</t>
  </si>
  <si>
    <t>3.1bis</t>
  </si>
  <si>
    <t>3.2bis</t>
  </si>
  <si>
    <t>3.3bis</t>
  </si>
  <si>
    <t>3.4bis +3.5bis</t>
  </si>
  <si>
    <t>3.4bis</t>
  </si>
  <si>
    <t>3.6bis</t>
  </si>
  <si>
    <t>3.7bis</t>
  </si>
  <si>
    <t>3.7 b) bis</t>
  </si>
  <si>
    <t>3.7.1bis</t>
  </si>
  <si>
    <t>3.7.1 b) bis</t>
  </si>
  <si>
    <t>Totale immobilizzazioni materiali reversibili nette</t>
  </si>
  <si>
    <t>3.8bis</t>
  </si>
  <si>
    <t>II - Immobilizzazioni materiali</t>
  </si>
  <si>
    <t>Immobilizzazioni materiali non reversibili</t>
  </si>
  <si>
    <t>3.9</t>
  </si>
  <si>
    <t>Fondo ammortamento tecnico beni non reversibili</t>
  </si>
  <si>
    <t>3.10</t>
  </si>
  <si>
    <t>Totale immobilizzazioni non reversibili nette</t>
  </si>
  <si>
    <t>3.11</t>
  </si>
  <si>
    <t>Totale immobilizzazioni non reversibili immateriali nette</t>
  </si>
  <si>
    <t>3.12</t>
  </si>
  <si>
    <t>Immobilizzazioni finanziarie</t>
  </si>
  <si>
    <t>Partecipazioni</t>
  </si>
  <si>
    <t>3.12 bis</t>
  </si>
  <si>
    <t>Crediti immobilizzati</t>
  </si>
  <si>
    <t>3.12 ter</t>
  </si>
  <si>
    <t>Altre immobilizzazioni finanziarie (distintamente documentate)</t>
  </si>
  <si>
    <t>3.12 quater</t>
  </si>
  <si>
    <t>Totale immobilizzazioni finanziarie</t>
  </si>
  <si>
    <t>3.13</t>
  </si>
  <si>
    <t>III - Immobilizzazioni finanziarie</t>
  </si>
  <si>
    <t>Capitale circolante netto operativo</t>
  </si>
  <si>
    <t>Crediti su ricavi tariffari da pedaggio</t>
  </si>
  <si>
    <t>3.13.1</t>
  </si>
  <si>
    <t>C.II – Crediti</t>
  </si>
  <si>
    <t>3.13.2</t>
  </si>
  <si>
    <t>3.13.3</t>
  </si>
  <si>
    <t>Rimanenze</t>
  </si>
  <si>
    <t>3.13.4</t>
  </si>
  <si>
    <t>C.I - Rimanenze</t>
  </si>
  <si>
    <t>Ratei e risconti attivi operativi</t>
  </si>
  <si>
    <t>3.13.5</t>
  </si>
  <si>
    <t>D) RATEI E RISCONTI ATTIVI</t>
  </si>
  <si>
    <t>Ratei e risconti passivi operativi</t>
  </si>
  <si>
    <t>3.13.6</t>
  </si>
  <si>
    <t>R) RATEI E RISCONTI PASSIVI</t>
  </si>
  <si>
    <t>Ratei e risconti attivi non operativi</t>
  </si>
  <si>
    <t>3.13.7</t>
  </si>
  <si>
    <t>Ratei e risconti passivi non operativi</t>
  </si>
  <si>
    <t>3.13.8</t>
  </si>
  <si>
    <t>E) RATEI E RISCONTI PASSIVI</t>
  </si>
  <si>
    <t>Debiti verso fornitori</t>
  </si>
  <si>
    <t>3.13.9</t>
  </si>
  <si>
    <t>D.7) debiti verso fornitori</t>
  </si>
  <si>
    <t>Debiti da interconnessione</t>
  </si>
  <si>
    <t>3.13.10</t>
  </si>
  <si>
    <t>D.14) altri debiti</t>
  </si>
  <si>
    <t>3.13.11</t>
  </si>
  <si>
    <t>Crediti/debiti tributari</t>
  </si>
  <si>
    <t>3.13.12</t>
  </si>
  <si>
    <t>D.12) debiti tributari</t>
  </si>
  <si>
    <t>Crediti/debiti per imposte anticipate/differite</t>
  </si>
  <si>
    <t>3.13.13</t>
  </si>
  <si>
    <t>Altri crediti (distintamente documentati)</t>
  </si>
  <si>
    <t>3.13.14</t>
  </si>
  <si>
    <t>Altri debiti (distintamente documentati)</t>
  </si>
  <si>
    <t>3.13.15</t>
  </si>
  <si>
    <t>3.14</t>
  </si>
  <si>
    <t>Altri impieghi netti correnti</t>
  </si>
  <si>
    <t>Crediti finanziari</t>
  </si>
  <si>
    <t>3.14 bis</t>
  </si>
  <si>
    <t xml:space="preserve">Attività finanziarie che non costituiscono immobilizzazioni </t>
  </si>
  <si>
    <t>3.14 ter</t>
  </si>
  <si>
    <t xml:space="preserve">C.III - Attività finanziarie che non costituiscono immobilizzazioni </t>
  </si>
  <si>
    <t>Altro (distintamente documentato)</t>
  </si>
  <si>
    <t>3.14 quater</t>
  </si>
  <si>
    <t>Totale altri impieghi netti correnti</t>
  </si>
  <si>
    <t>3.15</t>
  </si>
  <si>
    <t>TOTALE IMPIEGHI</t>
  </si>
  <si>
    <t>3.16</t>
  </si>
  <si>
    <t>Tabella 4 - Conto dei finanziamenti</t>
  </si>
  <si>
    <t>Capitale sociale</t>
  </si>
  <si>
    <t>4.1</t>
  </si>
  <si>
    <t xml:space="preserve">I – Capitale </t>
  </si>
  <si>
    <t>Riserve e utili (perdite) a nuovo</t>
  </si>
  <si>
    <t>4.2</t>
  </si>
  <si>
    <t>Riserva legale</t>
  </si>
  <si>
    <t xml:space="preserve">IV - Riserva legale </t>
  </si>
  <si>
    <t>Riserva da soprapprezzo delle azioni</t>
  </si>
  <si>
    <t>II - Riserva da soprapprezzo delle azioni</t>
  </si>
  <si>
    <t>Riserve di rivalutazione</t>
  </si>
  <si>
    <t>III - Riserve di rivalutazione</t>
  </si>
  <si>
    <t>Riserve statutarie</t>
  </si>
  <si>
    <t>V - Riserve statutarie</t>
  </si>
  <si>
    <t>Riserva per operazioni di copertura dei flussi finanziari attesi</t>
  </si>
  <si>
    <t>VII - Riserva per operazioni di copertura dei flussi finanziari attesi</t>
  </si>
  <si>
    <t>Riserva negativa per azioni proprie in portafoglio</t>
  </si>
  <si>
    <t>X - Riserva negativa per azioni proprie in portafoglio</t>
  </si>
  <si>
    <t>VI - Altre riserve  (distintamente documentate)</t>
  </si>
  <si>
    <t>Utile (perdita) di esercizio</t>
  </si>
  <si>
    <t>4.3</t>
  </si>
  <si>
    <t xml:space="preserve">IX - Utile (perdita) dell’esercizio </t>
  </si>
  <si>
    <t>Totale patrimonio netto</t>
  </si>
  <si>
    <t>4.4</t>
  </si>
  <si>
    <t>4.5</t>
  </si>
  <si>
    <t>Fondo rinnovo beni reversibili</t>
  </si>
  <si>
    <t>4.6</t>
  </si>
  <si>
    <t xml:space="preserve">B) FONDI PER RISCHI E ONERI </t>
  </si>
  <si>
    <t>Fondo per riequilibrio della concessione ex l. 193/2024</t>
  </si>
  <si>
    <t>4.6 bis</t>
  </si>
  <si>
    <t>Fondo trattamento fine rapporto (TFR)</t>
  </si>
  <si>
    <t>4.7</t>
  </si>
  <si>
    <t>C) TRATTAMENTO DI FINE RAPPORTO DI LAVORO SUBORDINATO</t>
  </si>
  <si>
    <t>Altri fondi</t>
  </si>
  <si>
    <t>4.8</t>
  </si>
  <si>
    <t>Fondo per impegni previsti in concessione</t>
  </si>
  <si>
    <t>4.8 bis</t>
  </si>
  <si>
    <t>Fondo per imposte</t>
  </si>
  <si>
    <t>4.8 ter</t>
  </si>
  <si>
    <t>Fondi diversi per rischi ed oneri (distintamente documentati)</t>
  </si>
  <si>
    <t>4.8 quater</t>
  </si>
  <si>
    <t>Totale Fondi</t>
  </si>
  <si>
    <t>4.9</t>
  </si>
  <si>
    <t>Debiti finanziari</t>
  </si>
  <si>
    <t>4.10+4.11+4.14</t>
  </si>
  <si>
    <t>4.10</t>
  </si>
  <si>
    <t xml:space="preserve">D) DEBITI </t>
  </si>
  <si>
    <t>Obbligazioni</t>
  </si>
  <si>
    <t>4.10.1</t>
  </si>
  <si>
    <t>Obbligazioni convertibili</t>
  </si>
  <si>
    <t>4.10.2</t>
  </si>
  <si>
    <t>Debiti verso soci per finanziamenti</t>
  </si>
  <si>
    <t>4.10.3</t>
  </si>
  <si>
    <t>Debiti per interessi su prestiti soci</t>
  </si>
  <si>
    <t>4.10.4</t>
  </si>
  <si>
    <t>Debiti verso banche</t>
  </si>
  <si>
    <t>4.10.5</t>
  </si>
  <si>
    <t>Debiti verso altri finanziatori</t>
  </si>
  <si>
    <t>4.10.6</t>
  </si>
  <si>
    <t>Debiti finanziari verso parti correlate</t>
  </si>
  <si>
    <t>4.10.7</t>
  </si>
  <si>
    <t>Debiti infruttiferi (escluso FCG)</t>
  </si>
  <si>
    <t>4.10.8</t>
  </si>
  <si>
    <t>Debiti infruttiferi verso FCG e simili</t>
  </si>
  <si>
    <t>4.12</t>
  </si>
  <si>
    <t>Debiti finanziari verso ANAS</t>
  </si>
  <si>
    <t>4.13</t>
  </si>
  <si>
    <t>Prestiti IVA</t>
  </si>
  <si>
    <t>4.13.1</t>
  </si>
  <si>
    <t>Debiti finanziari a breve termine</t>
  </si>
  <si>
    <t>4.13.2</t>
  </si>
  <si>
    <t>4.13.3</t>
  </si>
  <si>
    <t>Disponibilità liquide</t>
  </si>
  <si>
    <t>4.15</t>
  </si>
  <si>
    <t>C.IV - Disponibilità liquide</t>
  </si>
  <si>
    <t>Disponibilità libere</t>
  </si>
  <si>
    <t>4.15 bis</t>
  </si>
  <si>
    <t>Disponibilità vincolate (riserve di cassa)</t>
  </si>
  <si>
    <t>4.15 ter</t>
  </si>
  <si>
    <t>4.15 quater</t>
  </si>
  <si>
    <t>Totale debiti finanziari netti</t>
  </si>
  <si>
    <t>4.16</t>
  </si>
  <si>
    <t>TOTALE FONTI</t>
  </si>
  <si>
    <t>4.17</t>
  </si>
  <si>
    <t>Check</t>
  </si>
  <si>
    <t>Tabella 5 - Conto del fabbisogno</t>
  </si>
  <si>
    <t>Investimenti in beni reversibili</t>
  </si>
  <si>
    <t>5.1</t>
  </si>
  <si>
    <t>Investimenti in beni non reversibili</t>
  </si>
  <si>
    <t>5.1 bis</t>
  </si>
  <si>
    <t>5.1 ter</t>
  </si>
  <si>
    <t>Variazione altri flussi della gestione operativa</t>
  </si>
  <si>
    <t>5.1 quater</t>
  </si>
  <si>
    <t>5.2</t>
  </si>
  <si>
    <t>Rimborso finanziamenti in essere</t>
  </si>
  <si>
    <t>5.4</t>
  </si>
  <si>
    <t>5.4 bis</t>
  </si>
  <si>
    <t>Utili distribuiti e altre variazioni relativa al Patrimonio Netto</t>
  </si>
  <si>
    <t>5.4 ter</t>
  </si>
  <si>
    <t>Saldi altri fabbisogni (distintamente documentati)</t>
  </si>
  <si>
    <t>5.5</t>
  </si>
  <si>
    <t>Totale fabbisogni</t>
  </si>
  <si>
    <t>5.6</t>
  </si>
  <si>
    <t>5.7</t>
  </si>
  <si>
    <t>5.8</t>
  </si>
  <si>
    <t>Totale fabbisogno netto</t>
  </si>
  <si>
    <t>5.9</t>
  </si>
  <si>
    <t>5.10</t>
  </si>
  <si>
    <t>5.10 bis</t>
  </si>
  <si>
    <t>5.10 ter</t>
  </si>
  <si>
    <t>Erogazione nuovi finanziamenti</t>
  </si>
  <si>
    <t>5.10 quater</t>
  </si>
  <si>
    <t>Rimborso nuovi finanziamenti</t>
  </si>
  <si>
    <t>5.10 quinqiues</t>
  </si>
  <si>
    <t>5.12</t>
  </si>
  <si>
    <t>Totale copertura</t>
  </si>
  <si>
    <t>5.13</t>
  </si>
  <si>
    <t>Descrizione</t>
  </si>
  <si>
    <t>Bilancio riclassificato
ITA GAAP</t>
  </si>
  <si>
    <t>Quadratura Co.Reg.</t>
  </si>
  <si>
    <t>Conto economico</t>
  </si>
  <si>
    <t>A - Valore della Produzione</t>
  </si>
  <si>
    <t>B - Costo della Produzione</t>
  </si>
  <si>
    <t>Differenza tra valore e costi della produzione</t>
  </si>
  <si>
    <t>Proventi ed oneri finanziari</t>
  </si>
  <si>
    <t>D18 - Rivalutazioni</t>
  </si>
  <si>
    <t>D19 - Svalutazioni</t>
  </si>
  <si>
    <t>Rettifiche di valore di attività finanziarie</t>
  </si>
  <si>
    <t>Stato patrimoniale - Attivo</t>
  </si>
  <si>
    <t>A) CREDITI VERSO SOCI PER VERSAMENTI ANCORA DOVUTI</t>
  </si>
  <si>
    <t xml:space="preserve">B) IMMOBILIZZAZIONI </t>
  </si>
  <si>
    <t>C) ATTIVO CIRCOLANTE</t>
  </si>
  <si>
    <t xml:space="preserve">Ratei attivi </t>
  </si>
  <si>
    <t xml:space="preserve">Risconti attivi </t>
  </si>
  <si>
    <t>TOTALE ATTIVITA'</t>
  </si>
  <si>
    <t>Stato patrimoniale - Passivo</t>
  </si>
  <si>
    <t xml:space="preserve">A) PATRIMONIO NETTO </t>
  </si>
  <si>
    <t xml:space="preserve">Ratei passivi </t>
  </si>
  <si>
    <t>Risconti passivi</t>
  </si>
  <si>
    <t>TOTALE PASSIVITA'</t>
  </si>
  <si>
    <t>Attività materiali</t>
  </si>
  <si>
    <t>Attività contrattuali</t>
  </si>
  <si>
    <t>Crediti commerciali</t>
  </si>
  <si>
    <t>Disponibilità liquide e mezzi equivalenti</t>
  </si>
  <si>
    <t>Riserve da utili indivisi</t>
  </si>
  <si>
    <t>Altre riserve</t>
  </si>
  <si>
    <t>Totale passività non correnti</t>
  </si>
  <si>
    <t>Debiti commerciali</t>
  </si>
  <si>
    <t>Totale passività correnti</t>
  </si>
  <si>
    <t>Ricavi per servizi di costruzione IFRIC 12</t>
  </si>
  <si>
    <t>A5 - Altri ricavi e proventi</t>
  </si>
  <si>
    <t>Costi per servizi</t>
  </si>
  <si>
    <t>Proventi finanziari</t>
  </si>
  <si>
    <t>Oneri finanziari</t>
  </si>
  <si>
    <t>Imposte sul reddito</t>
  </si>
  <si>
    <t>Contabilità regolatoria - dati tecnici e di traffico</t>
  </si>
  <si>
    <t>Personale</t>
  </si>
  <si>
    <t>Numerosità del personale</t>
  </si>
  <si>
    <t>I trimestre</t>
  </si>
  <si>
    <t>II trimestre</t>
  </si>
  <si>
    <t>III trimestre</t>
  </si>
  <si>
    <t>IV trimestre</t>
  </si>
  <si>
    <t>Traffico</t>
  </si>
  <si>
    <t>A</t>
  </si>
  <si>
    <t>B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</si>
  <si>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</si>
  <si>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</si>
  <si>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</si>
  <si>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</si>
  <si>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</si>
  <si>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</si>
  <si>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</si>
  <si>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</si>
  <si>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</si>
  <si>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</si>
  <si>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</si>
  <si>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</si>
  <si>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</si>
  <si>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traffico pagante</t>
  </si>
  <si>
    <t>di cui: transiti eccezionali</t>
  </si>
  <si>
    <t>Traffico annuale non pagante</t>
  </si>
  <si>
    <t>Totale traffico</t>
  </si>
  <si>
    <t>DATI TECNICI</t>
  </si>
  <si>
    <t>IPAV</t>
  </si>
  <si>
    <t>N. di stazioni di esazione</t>
  </si>
  <si>
    <t>N. di porte</t>
  </si>
  <si>
    <t>INIZIO VALIDITA</t>
  </si>
  <si>
    <t>FINE VALIDITA</t>
  </si>
  <si>
    <t>RETE</t>
  </si>
  <si>
    <t>STZ ENTRATA</t>
  </si>
  <si>
    <t>STZ USCITA</t>
  </si>
  <si>
    <t>SOCIETA</t>
  </si>
  <si>
    <t>CLASSIFICAZIONE</t>
  </si>
  <si>
    <t>CLASSE</t>
  </si>
  <si>
    <t>KM PIANURA</t>
  </si>
  <si>
    <t>KM MONTAGNA</t>
  </si>
  <si>
    <t>KM ARR, PIANURA</t>
  </si>
  <si>
    <t>KM ARR, MONTAGNA</t>
  </si>
  <si>
    <t>PEDAGGIO NO ARR, (EUR)</t>
  </si>
  <si>
    <t>PED ARR, (EUR)</t>
  </si>
  <si>
    <t>n. veicoli transitati</t>
  </si>
  <si>
    <t>di cui n. veicoli paganti</t>
  </si>
  <si>
    <t>Delta arrotondamenti</t>
  </si>
  <si>
    <t>01</t>
  </si>
  <si>
    <t>00002</t>
  </si>
  <si>
    <t>00001</t>
  </si>
  <si>
    <t>06</t>
  </si>
  <si>
    <t>SA</t>
  </si>
  <si>
    <t>13</t>
  </si>
  <si>
    <t>00003</t>
  </si>
  <si>
    <t>00004</t>
  </si>
  <si>
    <t>00005</t>
  </si>
  <si>
    <t>00006</t>
  </si>
  <si>
    <t>Salari e stipendi</t>
  </si>
  <si>
    <t>Oneri sociali</t>
  </si>
  <si>
    <t>Trattamento di fine rapporto</t>
  </si>
  <si>
    <t>Trattamento di quiescenza e simili</t>
  </si>
  <si>
    <t>Indennità di prepensionamento, incentivazione all'esodo e simili</t>
  </si>
  <si>
    <t>Altri costi</t>
  </si>
  <si>
    <t>Tabella 3 - Conto degli investimenti</t>
  </si>
  <si>
    <t>Variazione delle rimanenze di prodotti in corso di lavorazione, semilavorati e finiti</t>
  </si>
  <si>
    <t>Riserva per meccanismo di recupero ex Sistema tariffario ART</t>
  </si>
  <si>
    <t>2.36 bis a)</t>
  </si>
  <si>
    <t>2.36 ter a)</t>
  </si>
  <si>
    <t>Proventi da subconcessioni e attività collaterali</t>
  </si>
  <si>
    <t>N. aree di sosta</t>
  </si>
  <si>
    <t xml:space="preserve">N. aree di servizio o aree interessate da affidamenti </t>
  </si>
  <si>
    <t>Carburanti erogati con misurazione a lt (litri/000)</t>
  </si>
  <si>
    <t>Carburanti erogati con misurazione a kg (kg/000)</t>
  </si>
  <si>
    <t>Carburanti erogati con misurazione a mc (mc/000)</t>
  </si>
  <si>
    <t>Erogato ricarica elettrica (Kwh/000)</t>
  </si>
  <si>
    <t>Fatturato netto carburanti (Euro/000)</t>
  </si>
  <si>
    <t>Fatturato netto ricarica elettrica (Euro/000)</t>
  </si>
  <si>
    <t>Fatturato netto ristorazione/bar/market (Euro/000)</t>
  </si>
  <si>
    <t>Altro fatturato netto (Euro/000)</t>
  </si>
  <si>
    <t>Utilizzo Fondo trattamento fine rapporto</t>
  </si>
  <si>
    <t>Personale commerciale</t>
  </si>
  <si>
    <t>Personale amministrativo</t>
  </si>
  <si>
    <t>Addetti riscossione</t>
  </si>
  <si>
    <t>Addetti manutenzione</t>
  </si>
  <si>
    <t>Addetti sicurezza</t>
  </si>
  <si>
    <t>Altri addetti operativi</t>
  </si>
  <si>
    <t>Dati tecnici</t>
  </si>
  <si>
    <t>Estesa chilometrica a tariffa di pianura</t>
  </si>
  <si>
    <t>Estesa chilometrica a tariffa di montagna</t>
  </si>
  <si>
    <t>Km di gallerie (&gt; 100 mt)</t>
  </si>
  <si>
    <t>Km di ponti e viadotti (&gt;100 mt)</t>
  </si>
  <si>
    <t xml:space="preserve">Km di rete a 2 corsie </t>
  </si>
  <si>
    <t>Km di rete a 3 corsie</t>
  </si>
  <si>
    <t>Km di rete a 4 o più corsie</t>
  </si>
  <si>
    <t>Km di corsia di emergenza</t>
  </si>
  <si>
    <t>IS</t>
  </si>
  <si>
    <t>N. porte manuali</t>
  </si>
  <si>
    <t>N. di portali free flow</t>
  </si>
  <si>
    <t>Ricavi netti da pedaggio per classi tariffarie (in migliaia)</t>
  </si>
  <si>
    <t>Veicoli-km per classi tariffarie (migliaia)</t>
  </si>
  <si>
    <t>Proventi/indennizzi da transiti eccezionali</t>
  </si>
  <si>
    <t>Royalties nette carburanti</t>
  </si>
  <si>
    <t>Royalties nette ricarica elettrica</t>
  </si>
  <si>
    <t>Royalties nette ristorazione</t>
  </si>
  <si>
    <t>Royalties nette bar</t>
  </si>
  <si>
    <t>Royalties nette market</t>
  </si>
  <si>
    <t>Royalties nette attività ricezione</t>
  </si>
  <si>
    <t>Royalties nette altri</t>
  </si>
  <si>
    <t>Fondo ammortamento immobilizzazioni immateriali</t>
  </si>
  <si>
    <t>Immobilizzazioni immateriali lorde</t>
  </si>
  <si>
    <t>3.9 bis</t>
  </si>
  <si>
    <t>3.10 bis</t>
  </si>
  <si>
    <t>Altri crediti operativi (distintamente documentati)</t>
  </si>
  <si>
    <t>Altri debiti operativi (distintamente documentati)</t>
  </si>
  <si>
    <t>Canone di subconcessione aree di servizio</t>
  </si>
  <si>
    <t>Check fonti-impieghi</t>
  </si>
  <si>
    <t>Check fabbisogno-copertura</t>
  </si>
  <si>
    <t>Contabilità regolatoria</t>
  </si>
  <si>
    <t>ESEMPIO PROSPETTI DI RICLASSIFICAZIONE DEL BILANCIO REDATTO DAL CONCESSIONARIO SECONDO I PRINCIPI CONTABILI INTERNAZIONALI</t>
  </si>
  <si>
    <t>STATO PATRIMONIALE
ATTIVO</t>
  </si>
  <si>
    <t>Bilancio
Principi IAS/IFRS</t>
  </si>
  <si>
    <t>Riclassifica
attività materiali
immateriali IFRIC 12</t>
  </si>
  <si>
    <t>Riclassifica
debiti, fondi, riserve</t>
  </si>
  <si>
    <t>Riclassifica
ratei e risconti</t>
  </si>
  <si>
    <t>Riclassifica crediti per imposte</t>
  </si>
  <si>
    <t>Rettifica IFRIC 12
Beni non remunerati</t>
  </si>
  <si>
    <t>Rettifica IFRIC 12
Ammortamento beni reversibili</t>
  </si>
  <si>
    <t>Altre rettifiche
IFRIC 12</t>
  </si>
  <si>
    <t>Altre rettifiche</t>
  </si>
  <si>
    <t>STATO PATRIMONIALE ATTIVO
ITA GAAP</t>
  </si>
  <si>
    <t>Attività non correnti</t>
  </si>
  <si>
    <t>Attività immateriali</t>
  </si>
  <si>
    <t>Diritto d'uso</t>
  </si>
  <si>
    <t>Partecipazioni valutate con il metodo del patrimonio netto</t>
  </si>
  <si>
    <t>Partecipazioni in altre imprese</t>
  </si>
  <si>
    <t>Attività finanziarie</t>
  </si>
  <si>
    <t>Attività per imposte anticipate</t>
  </si>
  <si>
    <t>Crediti per imposte</t>
  </si>
  <si>
    <t>Totale attività non correnti</t>
  </si>
  <si>
    <t>Attività correnti</t>
  </si>
  <si>
    <t>Altre attività</t>
  </si>
  <si>
    <t>Crediti tributari</t>
  </si>
  <si>
    <t>C.III - Attività fin. che non costituiscono immobilizz.</t>
  </si>
  <si>
    <t>Totale attività correnti</t>
  </si>
  <si>
    <t>TOTALE ATTIVO</t>
  </si>
  <si>
    <t>STATO PATRIMONIALE
PASSIVO</t>
  </si>
  <si>
    <t>Riclassifica attività materiali immateriali IFRIC 12</t>
  </si>
  <si>
    <t>Rettifica
attualizzazione
fondo rinnovo</t>
  </si>
  <si>
    <t>STATO PATRIMONIALE PASSIVO
ITA GAAP</t>
  </si>
  <si>
    <t>Patrimonio netto</t>
  </si>
  <si>
    <t>II - VIII Riserve</t>
  </si>
  <si>
    <t>Riserve di utili/(perdite) attuariali</t>
  </si>
  <si>
    <t>Riserva di valutazione partecipazioni metodo patrimonio netto</t>
  </si>
  <si>
    <t>Utile (perdita) del periodo</t>
  </si>
  <si>
    <t>Passività non correnti</t>
  </si>
  <si>
    <t>Fondi per rischi ed oneri non correnti</t>
  </si>
  <si>
    <t>Fondi rischi e oneri</t>
  </si>
  <si>
    <t>Fondi per rischi e oneri</t>
  </si>
  <si>
    <t>Fondo benefici per dipendenti</t>
  </si>
  <si>
    <t>C) TFR</t>
  </si>
  <si>
    <t>Benefici per dipendenti</t>
  </si>
  <si>
    <t>Fondo Trattamento di Fine Rapporto</t>
  </si>
  <si>
    <t>Passività correnti</t>
  </si>
  <si>
    <t>1 - 14 Debiti</t>
  </si>
  <si>
    <t>Debiti per imposte</t>
  </si>
  <si>
    <t>Debiti tributari</t>
  </si>
  <si>
    <t>Altre passività</t>
  </si>
  <si>
    <t>Fondi rischi ed oneri</t>
  </si>
  <si>
    <t xml:space="preserve">E) RATEI E RISCONTI PASSIVI </t>
  </si>
  <si>
    <t>TOTALE PASSIVO</t>
  </si>
  <si>
    <t>CONTO ECONOMICO</t>
  </si>
  <si>
    <t>Riclassifica
Personale
capitalizzato</t>
  </si>
  <si>
    <t>Riclassifica
personale distaccato</t>
  </si>
  <si>
    <t>Riclassifica partecipazioni</t>
  </si>
  <si>
    <t>Riclassifica altre voci bilancio OIC</t>
  </si>
  <si>
    <t>CONTO ECONOMICO
ITA GAAP</t>
  </si>
  <si>
    <t>Ricavi delle vendite e prestazioni</t>
  </si>
  <si>
    <t>Totale ricavi e altri proventi</t>
  </si>
  <si>
    <t>Costi per materie prime, sussidiarie, consumo</t>
  </si>
  <si>
    <t>di cui manutenzione beni in concessione</t>
  </si>
  <si>
    <t>di cui utilizzo fondo rinnovo</t>
  </si>
  <si>
    <t>di cui accantonanento fondo rinnovo</t>
  </si>
  <si>
    <t>di cui rilasci fondi rischi ed oneri</t>
  </si>
  <si>
    <t>Costi per il personale</t>
  </si>
  <si>
    <t>Ammortamenti e svalutazioni</t>
  </si>
  <si>
    <t>Costi per servizi di costruzione IFRIC 12</t>
  </si>
  <si>
    <t>Altri costi operativi</t>
  </si>
  <si>
    <t>di cui accantonamento fondo rischi ed oneri</t>
  </si>
  <si>
    <t>di cui godimento beni di terzi</t>
  </si>
  <si>
    <t>B11 - Variazione delle rimanenze</t>
  </si>
  <si>
    <t>RISULTATO OPERATIVO</t>
  </si>
  <si>
    <t>di cui rivalutazioni partecipazioni</t>
  </si>
  <si>
    <t>di cui svalutazione partecipazioni</t>
  </si>
  <si>
    <t>Risultato gestione finanziaria</t>
  </si>
  <si>
    <t>Utile (perdita) esercizio da operazioni in continuità</t>
  </si>
  <si>
    <t>Utile netto da operazioni discontinue</t>
  </si>
  <si>
    <t>UTILE (PERDITA) DELL'ESERCIZIO</t>
  </si>
  <si>
    <t>Prospetto di riconciliazione della contabilità regolatoria con il Bilancio di esercizio riclassificato</t>
  </si>
  <si>
    <t>Ricavi 
NON ARR</t>
  </si>
  <si>
    <t>Ricavi 
ARR</t>
  </si>
  <si>
    <t>Avviamento</t>
  </si>
  <si>
    <t>Immobilizzazioni immateriali - avviamento</t>
  </si>
  <si>
    <t>Fondo ammortamento avviamento</t>
  </si>
  <si>
    <t>Totale immobilizzazioni nette - avviamento</t>
  </si>
  <si>
    <t>Km pedaggiati - sistema aperto</t>
  </si>
  <si>
    <t>Km pedaggiati - sistema semichiuso</t>
  </si>
  <si>
    <t>Km pedaggiati - sistema chiuso</t>
  </si>
  <si>
    <t>TOTALE TRATTE</t>
  </si>
  <si>
    <t>DI CUI TRATTA 1 "…"</t>
  </si>
  <si>
    <t>SISTEMI TARIFFARI AUTOSTRADALI</t>
  </si>
  <si>
    <t>Contenuti</t>
  </si>
  <si>
    <t>Legenda</t>
  </si>
  <si>
    <t>Input del concessionario:</t>
  </si>
  <si>
    <t>Livello 1</t>
  </si>
  <si>
    <t>Livello 2</t>
  </si>
  <si>
    <t>Livello 3</t>
  </si>
  <si>
    <t>Campo calcolato:</t>
  </si>
  <si>
    <t>Livello 4</t>
  </si>
  <si>
    <t>Campo desunto da altro foglio di lavoro:</t>
  </si>
  <si>
    <t>Campo di controllo (check):</t>
  </si>
  <si>
    <t>Campo non compilabile o nullo</t>
  </si>
  <si>
    <t>Campo con valore stabilito da ART</t>
  </si>
  <si>
    <t>Schemi di contabilità regolatoria</t>
  </si>
  <si>
    <t>Dati di contatto e dati generali della concessione</t>
  </si>
  <si>
    <t>Schemi di contabilità regolatoria e separazione contabile per attività</t>
  </si>
  <si>
    <t>Schemi di separazione contabile per tronco autostradale</t>
  </si>
  <si>
    <t>Schemi di riconciliazione con il bilancio di esercizio</t>
  </si>
  <si>
    <t>Schemi di riepilogo delle variazioni per soggetti che adottano principi contabili IAS/IFRS</t>
  </si>
  <si>
    <t>Dati di natura tecnica e dati relativi al traffico</t>
  </si>
  <si>
    <t>X1 - Informazioni generali</t>
  </si>
  <si>
    <t>X3 - Dati tecnici e di traffico</t>
  </si>
  <si>
    <t>X2 - Schemi contabili e di riconciliazione</t>
  </si>
  <si>
    <t>Schemi contabili</t>
  </si>
  <si>
    <t>Schemi di riconciliazione</t>
  </si>
  <si>
    <t>X1.a_DatiGenerali</t>
  </si>
  <si>
    <t>X2.a_CoReg_SchemiContabili</t>
  </si>
  <si>
    <t>X2.b_CoReg_CostiTronco</t>
  </si>
  <si>
    <t>X3.a_DatiTecniciTraffico</t>
  </si>
  <si>
    <t>X3.b_ArrotondPedaggi</t>
  </si>
  <si>
    <t>X2.c CoReg_RiconcBilancio</t>
  </si>
  <si>
    <t>X2.d_CoReg_Variazioni_IAS-OIC</t>
  </si>
  <si>
    <t>Dati relativi alla variazione dei ricavi a seguito dell’applicazione degli arrotondamenti del pedaggio</t>
  </si>
  <si>
    <t>Arrotondamenti pedaggi</t>
  </si>
  <si>
    <t>Stato patrimoniale</t>
  </si>
  <si>
    <t xml:space="preserve">VIII - Utile (perdite) portato a nuovo </t>
  </si>
  <si>
    <t>Anagrafica</t>
  </si>
  <si>
    <t>Codice SIMOT</t>
  </si>
  <si>
    <t>Segno</t>
  </si>
  <si>
    <t>Area Operativa</t>
  </si>
  <si>
    <t>Ammortamenti Immobilizzazioni materiali in beni reversibili</t>
  </si>
  <si>
    <t>Ammortamenti Immobilizzazioni immateriali in beni reversibili</t>
  </si>
  <si>
    <t>Ammortamenti Immobilizzazioni materiali in beni non reversibili</t>
  </si>
  <si>
    <t>Ammortamenti Immobilizzazioni immateriali in beni non reversibili</t>
  </si>
  <si>
    <t>Svalutazioni immobilizzazioni</t>
  </si>
  <si>
    <t>Accantonamenti al Fondo rinnovo beni reversibili</t>
  </si>
  <si>
    <t>Accantonamenti al Fondo per riequilibrio della concessione ex l. 193/2024</t>
  </si>
  <si>
    <t>Accantonamenti al Fondo per impegni previsti in concessione</t>
  </si>
  <si>
    <t>Accantonamenti a Fondi diversi per rischi ed oneri (distintamente documentati)</t>
  </si>
  <si>
    <t>+</t>
  </si>
  <si>
    <t>-</t>
  </si>
  <si>
    <t>Variazione crediti su ricavi tariffari da pedaggio</t>
  </si>
  <si>
    <t>+/-</t>
  </si>
  <si>
    <t>Variazione crediti da interconnessione</t>
  </si>
  <si>
    <t>Variazione altri crediti operativi</t>
  </si>
  <si>
    <t>Variazione rimanenze</t>
  </si>
  <si>
    <t>Variazione ratei e risconti attivi/passivi operativi</t>
  </si>
  <si>
    <t>Variazione debiti verso fornitori</t>
  </si>
  <si>
    <t>Variazione debiti da interconnessione</t>
  </si>
  <si>
    <t>Variazione altri debiti operativi</t>
  </si>
  <si>
    <t>Altre variazioni del CCN operativo (distintamente documentate)</t>
  </si>
  <si>
    <t>Investimenti in beni non reversibili (immobilizzazioni immateriali)</t>
  </si>
  <si>
    <t>Utilizzo Fondo rinnovo beni reversibili</t>
  </si>
  <si>
    <t>Utilizzo Fondo per il riequilibrio ex l.193/2024</t>
  </si>
  <si>
    <t>Utilizzo Fondo per impegni previsti in concessione</t>
  </si>
  <si>
    <t>Utilizzo Fondi diversi per rischi ed oneri (distintamente documentati)</t>
  </si>
  <si>
    <t>Ulteriori flussi gestione operativa (distintamente documentati)</t>
  </si>
  <si>
    <t>Area Finanziaria</t>
  </si>
  <si>
    <t>Ricavi</t>
  </si>
  <si>
    <t>Proventi lordi da transiti ordinari (ricavi da pedaggio)</t>
  </si>
  <si>
    <t>Annualità in corso</t>
  </si>
  <si>
    <t>Classe A</t>
  </si>
  <si>
    <t>eventuali mancati pagamenti annualità in corso</t>
  </si>
  <si>
    <t>eventuale quota tariffaria retrocessa per sconti</t>
  </si>
  <si>
    <t>Classe B</t>
  </si>
  <si>
    <t>Classe 3</t>
  </si>
  <si>
    <t>Classe 4</t>
  </si>
  <si>
    <t>Classe 5</t>
  </si>
  <si>
    <t>Recupero di mancati pagamenti annualità precedenti</t>
  </si>
  <si>
    <t>Totale Proventi lordi da transiti ordinari (ricavi da pedaggio)</t>
  </si>
  <si>
    <t>Totale Proventi da subconcessioni e attività collaterali</t>
  </si>
  <si>
    <t>Totale Altri proventi</t>
  </si>
  <si>
    <t>Ulteriori voci di ricavo</t>
  </si>
  <si>
    <t>Totale ulteriori voci di ricavo</t>
  </si>
  <si>
    <t>Costi operativi</t>
  </si>
  <si>
    <t>Totale svalutazioni immobilizzazioni</t>
  </si>
  <si>
    <t>Totale Imposte sul reddito di esercizio</t>
  </si>
  <si>
    <t>3.6ter</t>
  </si>
  <si>
    <t>3.7ter</t>
  </si>
  <si>
    <t>3.8ter</t>
  </si>
  <si>
    <t>Crediti da interconnessione</t>
  </si>
  <si>
    <t>Altre riserve, distintamente indicate</t>
  </si>
  <si>
    <t>Utile (perdite) portato a nuovo</t>
  </si>
  <si>
    <t xml:space="preserve">VIII - Utile (perdite) portati a nuovo </t>
  </si>
  <si>
    <t>E) Ratei e risconti passivi</t>
  </si>
  <si>
    <t>Fondi</t>
  </si>
  <si>
    <t>B) Fondi per rischi e oneri</t>
  </si>
  <si>
    <t>C) Trattamento di fine rapporto di lavoro subordinato</t>
  </si>
  <si>
    <t>Debiti finanziari netti</t>
  </si>
  <si>
    <t xml:space="preserve">D) Debiti </t>
  </si>
  <si>
    <t>Fabbisogno netto</t>
  </si>
  <si>
    <t>Copertura</t>
  </si>
  <si>
    <t>termine foglio di lavoro</t>
  </si>
  <si>
    <t>Allocazione per attività</t>
  </si>
  <si>
    <t>Contabilità regolatoria per tronco autostradale</t>
  </si>
  <si>
    <t>Tabella 1 - Risultato operativo suddiviso per tratta</t>
  </si>
  <si>
    <t>Tabella 2 - Immobilizzazioni suddivise per tratta</t>
  </si>
  <si>
    <t>Altri (distintamente documentati)</t>
  </si>
  <si>
    <t>Altri proventi (distintamente documentati)</t>
  </si>
  <si>
    <t>spese relative a materie prime</t>
  </si>
  <si>
    <t>Avvertenze sull’utilizzo del file</t>
  </si>
  <si>
    <t>(Da leggere prima della compilazione e della trasmissione del file)</t>
  </si>
  <si>
    <r>
      <t xml:space="preserve">Il presente file Excel è reso disponibile dall’Autorità di Regolazione dei Trasporti con </t>
    </r>
    <r>
      <rPr>
        <b/>
        <sz val="11"/>
        <rFont val="Calibri"/>
        <family val="2"/>
        <scheme val="minor"/>
      </rPr>
      <t>formule aperte</t>
    </r>
    <r>
      <rPr>
        <sz val="11"/>
        <rFont val="Calibri"/>
        <family val="2"/>
        <scheme val="minor"/>
      </rPr>
      <t xml:space="preserve"> esclusivamente per consentire la piena verificabilità dei calcoli e delle elaborazioni effettuate.
La compilazione del file è effettuata sotto la </t>
    </r>
    <r>
      <rPr>
        <b/>
        <sz val="11"/>
        <rFont val="Calibri"/>
        <family val="2"/>
        <scheme val="minor"/>
      </rPr>
      <t>responsabilità del concessionario</t>
    </r>
    <r>
      <rPr>
        <sz val="11"/>
        <rFont val="Calibri"/>
        <family val="2"/>
        <scheme val="minor"/>
      </rPr>
      <t xml:space="preserve">, che risponde della </t>
    </r>
    <r>
      <rPr>
        <b/>
        <sz val="11"/>
        <rFont val="Calibri"/>
        <family val="2"/>
        <scheme val="minor"/>
      </rPr>
      <t>veridicità, completezza e coerenza dei dati inseriti</t>
    </r>
    <r>
      <rPr>
        <sz val="11"/>
        <rFont val="Calibri"/>
        <family val="2"/>
        <scheme val="minor"/>
      </rPr>
      <t xml:space="preserve">, nonché della loro riferibilità alla specifica concessione oggetto di trasmissione.
È fatto </t>
    </r>
    <r>
      <rPr>
        <b/>
        <sz val="11"/>
        <rFont val="Calibri"/>
        <family val="2"/>
        <scheme val="minor"/>
      </rPr>
      <t>divieto di modificare le celle contenenti formule</t>
    </r>
    <r>
      <rPr>
        <sz val="11"/>
        <rFont val="Calibri"/>
        <family val="2"/>
        <scheme val="minor"/>
      </rPr>
      <t xml:space="preserve">, controlli automatici, collegamenti o valori calcolati, salvo che ricorrano </t>
    </r>
    <r>
      <rPr>
        <b/>
        <sz val="11"/>
        <rFont val="Calibri"/>
        <family val="2"/>
        <scheme val="minor"/>
      </rPr>
      <t>specifiche esigenze tecniche o istruttorie</t>
    </r>
    <r>
      <rPr>
        <sz val="11"/>
        <rFont val="Calibri"/>
        <family val="2"/>
        <scheme val="minor"/>
      </rPr>
      <t xml:space="preserve">. In tal caso, ogni modifica, rettifica, elaborazione di supporto o inserimento manuale di valori diversi da quelli generati automaticamente dal file deve essere espressamente </t>
    </r>
    <r>
      <rPr>
        <b/>
        <sz val="11"/>
        <rFont val="Calibri"/>
        <family val="2"/>
        <scheme val="minor"/>
      </rPr>
      <t>evidenziato e motivato</t>
    </r>
    <r>
      <rPr>
        <sz val="11"/>
        <rFont val="Calibri"/>
        <family val="2"/>
        <scheme val="minor"/>
      </rPr>
      <t xml:space="preserve"> nei documenti di accompagnamento previsti.
Per ciascun intervento manuale devono essere indicati almeno il foglio, la cella o l’intervallo di celle interessato, la natura dell’intervento, la motivazione e l’effetto prodotto sui risultati del file.
I valori numerici eventualmente presenti nel file, ove non diversamente indicato, hanno esclusiva </t>
    </r>
    <r>
      <rPr>
        <b/>
        <sz val="11"/>
        <rFont val="Calibri"/>
        <family val="2"/>
        <scheme val="minor"/>
      </rPr>
      <t>funzione esemplificativa</t>
    </r>
    <r>
      <rPr>
        <sz val="11"/>
        <rFont val="Calibri"/>
        <family val="2"/>
        <scheme val="minor"/>
      </rPr>
      <t xml:space="preserve"> e devono essere integralmente sostituiti con i dati riferiti alla specifica concessione.
</t>
    </r>
    <r>
      <rPr>
        <b/>
        <sz val="11"/>
        <rFont val="Calibri"/>
        <family val="2"/>
        <scheme val="minor"/>
      </rPr>
      <t>La trasmissione del file compilato comporta l’assunzione di responsabilità da parte del concessionario in ordine ai dati inseriti, agli eventuali interventi manuali effettuati e alla coerenza complessiva delle informazioni trasmesse.</t>
    </r>
  </si>
  <si>
    <t>Le celle contenenti formule, controlli automatici, collegamenti o valori calcolati non devono essere modificate, salvo specifiche esigenze debitamente motivate nei documenti di accompagnamento, con indicazione del foglio, della cella o dell’intervallo interessato e dell’effetto prodotto sui risultati.</t>
  </si>
  <si>
    <r>
      <t xml:space="preserve">Il presente foglio deve essere compilato nel rispetto del disclaimer riportato nel foglio </t>
    </r>
    <r>
      <rPr>
        <i/>
        <u/>
        <sz val="10"/>
        <color rgb="FF0000FA"/>
        <rFont val="Calibri"/>
        <family val="2"/>
        <scheme val="minor"/>
      </rPr>
      <t>"Sommario"</t>
    </r>
    <r>
      <rPr>
        <i/>
        <sz val="10"/>
        <color rgb="FFC00000"/>
        <rFont val="Calibri"/>
        <family val="2"/>
        <scheme val="minor"/>
      </rPr>
      <t>. Il concessionario è responsabile della veridicità, completezza e coerenza dei dati inseriti.</t>
    </r>
  </si>
  <si>
    <r>
      <t xml:space="preserve">Il presente foglio deve essere compilato nel rispetto delle avvertenze riportate nel foglio </t>
    </r>
    <r>
      <rPr>
        <i/>
        <u/>
        <sz val="10"/>
        <color rgb="FF0000FA"/>
        <rFont val="Calibri"/>
        <family val="2"/>
        <scheme val="minor"/>
      </rPr>
      <t>"Sommario"</t>
    </r>
    <r>
      <rPr>
        <i/>
        <sz val="10"/>
        <color rgb="FFC00000"/>
        <rFont val="Calibri"/>
        <family val="2"/>
        <scheme val="minor"/>
      </rPr>
      <t xml:space="preserve">. </t>
    </r>
    <r>
      <rPr>
        <b/>
        <i/>
        <sz val="10"/>
        <color rgb="FFC00000"/>
        <rFont val="Calibri"/>
        <family val="2"/>
        <scheme val="minor"/>
      </rPr>
      <t>Il concessionario è responsabile della veridicità, completezza e coerenza dei dati inseriti.</t>
    </r>
  </si>
  <si>
    <t>Annesso X alla delibera n.124/2026 del 9 luglio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</si>
</sst>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yyyy\-mm\-dd;@"/>
    <numFmt numFmtId="166" formatCode="#,##0.00_ ;\-#,##0.00\ "/>
    <numFmt numFmtId="167" formatCode="#,##0.00000"/>
  </numFmts>
  <fonts count="8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10"/>
      <color rgb="FF000000"/>
      <name val="Times New Roman"/>
      <family val="1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8B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</font>
    <font>
      <b/>
      <sz val="16"/>
      <color rgb="FFFFFF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  <scheme val="minor"/>
    </font>
    <font>
      <b/>
      <sz val="9"/>
      <color theme="3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theme="0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10"/>
      <color rgb="FFFF00FF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sz val="14"/>
      <color theme="1"/>
      <name val="Calibri"/>
      <family val="2"/>
      <scheme val="minor"/>
    </font>
    <font>
      <b/>
      <u/>
      <sz val="18"/>
      <color rgb="FF99FF33"/>
      <name val="Calibri"/>
      <family val="2"/>
    </font>
    <font>
      <b/>
      <sz val="10"/>
      <color rgb="FFFFFFFF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sz val="10"/>
      <color rgb="FFC0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0"/>
      <name val="Calibri"/>
      <family val="2"/>
      <scheme val="minor"/>
    </font>
    <font>
      <sz val="11"/>
      <color rgb="FF2969B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name val="Calibri"/>
      <family val="2"/>
    </font>
    <font>
      <b/>
      <sz val="18"/>
      <color rgb="FF99FF33"/>
      <name val="Calibri"/>
      <family val="2"/>
    </font>
    <font>
      <sz val="14"/>
      <color rgb="FF000000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5" tint="-0.499984740745262"/>
      <name val="Calibri"/>
      <family val="2"/>
    </font>
    <font>
      <b/>
      <i/>
      <sz val="10"/>
      <color rgb="FFFF00FF"/>
      <name val="Calibri"/>
      <family val="2"/>
      <scheme val="minor"/>
    </font>
    <font>
      <b/>
      <i/>
      <sz val="10"/>
      <color rgb="FFFFFF00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sz val="10"/>
      <color theme="3"/>
      <name val="Calibri"/>
      <family val="2"/>
    </font>
    <font>
      <u/>
      <sz val="10"/>
      <color theme="10"/>
      <name val="Calibri"/>
      <family val="2"/>
    </font>
    <font>
      <b/>
      <u/>
      <sz val="10"/>
      <color theme="10"/>
      <name val="Courier New"/>
      <family val="3"/>
    </font>
    <font>
      <b/>
      <sz val="10"/>
      <color rgb="FF000000"/>
      <name val="Courier New"/>
      <family val="3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u/>
      <sz val="10"/>
      <color rgb="FF0000FA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2"/>
      <color rgb="FF00206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D7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8D3"/>
        <bgColor indexed="64"/>
      </patternFill>
    </fill>
    <fill>
      <patternFill patternType="solid">
        <fgColor rgb="FFFFF0AA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F0C3A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00F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rgb="FFC00000"/>
      </right>
      <top style="thin">
        <color rgb="FFC00000"/>
      </top>
      <bottom style="medium">
        <color theme="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/>
      <bottom style="medium">
        <color theme="4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ck">
        <color theme="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rgb="FF0000FA"/>
      </left>
      <right/>
      <top style="medium">
        <color rgb="FF0000FA"/>
      </top>
      <bottom style="medium">
        <color rgb="FF0000FA"/>
      </bottom>
      <diagonal/>
    </border>
    <border>
      <left/>
      <right/>
      <top style="medium">
        <color rgb="FF0000FA"/>
      </top>
      <bottom style="medium">
        <color rgb="FF0000FA"/>
      </bottom>
      <diagonal/>
    </border>
    <border>
      <left/>
      <right style="medium">
        <color rgb="FF0000FA"/>
      </right>
      <top style="medium">
        <color rgb="FF0000FA"/>
      </top>
      <bottom style="medium">
        <color rgb="FF0000FA"/>
      </bottom>
      <diagonal/>
    </border>
    <border>
      <left style="medium">
        <color rgb="FF0000FA"/>
      </left>
      <right/>
      <top/>
      <bottom/>
      <diagonal/>
    </border>
    <border>
      <left/>
      <right style="medium">
        <color rgb="FF0000FA"/>
      </right>
      <top/>
      <bottom/>
      <diagonal/>
    </border>
    <border>
      <left style="medium">
        <color rgb="FF0000FA"/>
      </left>
      <right/>
      <top/>
      <bottom style="medium">
        <color rgb="FF0000FA"/>
      </bottom>
      <diagonal/>
    </border>
    <border>
      <left/>
      <right/>
      <top/>
      <bottom style="medium">
        <color rgb="FF0000FA"/>
      </bottom>
      <diagonal/>
    </border>
    <border>
      <left/>
      <right style="medium">
        <color rgb="FF0000FA"/>
      </right>
      <top/>
      <bottom style="medium">
        <color rgb="FF0000FA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24" fillId="0" borderId="16" applyNumberFormat="0" applyProtection="0"/>
    <xf numFmtId="0" fontId="27" fillId="0" borderId="0"/>
    <xf numFmtId="0" fontId="31" fillId="0" borderId="17" applyNumberFormat="0" applyFill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329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10" fillId="4" borderId="2" xfId="1" applyNumberFormat="1" applyFont="1" applyFill="1" applyBorder="1" applyAlignment="1">
      <alignment horizontal="center" vertical="center"/>
    </xf>
    <xf numFmtId="164" fontId="10" fillId="4" borderId="4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 vertical="center"/>
    </xf>
    <xf numFmtId="164" fontId="10" fillId="4" borderId="6" xfId="1" applyNumberFormat="1" applyFont="1" applyFill="1" applyBorder="1" applyAlignment="1">
      <alignment horizontal="center" vertical="center"/>
    </xf>
    <xf numFmtId="164" fontId="15" fillId="7" borderId="7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5" fillId="7" borderId="11" xfId="1" applyNumberFormat="1" applyFont="1" applyFill="1" applyBorder="1" applyAlignment="1">
      <alignment horizontal="center" vertical="center"/>
    </xf>
    <xf numFmtId="164" fontId="15" fillId="8" borderId="12" xfId="1" applyNumberFormat="1" applyFont="1" applyFill="1" applyBorder="1" applyAlignment="1">
      <alignment horizontal="center" vertical="center"/>
    </xf>
    <xf numFmtId="1" fontId="9" fillId="9" borderId="13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wrapText="1"/>
    </xf>
    <xf numFmtId="164" fontId="15" fillId="10" borderId="7" xfId="1" applyNumberFormat="1" applyFont="1" applyFill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" fontId="22" fillId="11" borderId="8" xfId="1" applyNumberFormat="1" applyFont="1" applyFill="1" applyBorder="1" applyAlignment="1">
      <alignment horizontal="centerContinuous" vertical="center" wrapText="1" shrinkToFit="1"/>
    </xf>
    <xf numFmtId="1" fontId="20" fillId="11" borderId="8" xfId="1" applyNumberFormat="1" applyFont="1" applyFill="1" applyBorder="1" applyAlignment="1">
      <alignment horizontal="centerContinuous" vertical="center"/>
    </xf>
    <xf numFmtId="0" fontId="23" fillId="0" borderId="0" xfId="2" applyFont="1" applyAlignment="1">
      <alignment horizontal="center" vertical="center"/>
    </xf>
    <xf numFmtId="0" fontId="7" fillId="3" borderId="0" xfId="3" applyFont="1" applyFill="1" applyAlignment="1">
      <alignment vertical="center"/>
    </xf>
    <xf numFmtId="0" fontId="6" fillId="3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26" fillId="0" borderId="0" xfId="4" applyFont="1" applyBorder="1" applyAlignment="1">
      <alignment horizontal="center" vertical="center"/>
    </xf>
    <xf numFmtId="0" fontId="28" fillId="0" borderId="0" xfId="5" applyFont="1" applyAlignment="1">
      <alignment vertical="center"/>
    </xf>
    <xf numFmtId="0" fontId="30" fillId="0" borderId="0" xfId="5" applyFont="1" applyAlignment="1">
      <alignment horizontal="left" vertical="center" indent="2"/>
    </xf>
    <xf numFmtId="0" fontId="28" fillId="8" borderId="0" xfId="6" applyFont="1" applyFill="1" applyBorder="1" applyAlignment="1">
      <alignment vertical="center"/>
    </xf>
    <xf numFmtId="0" fontId="21" fillId="0" borderId="0" xfId="2" applyFont="1" applyAlignment="1">
      <alignment vertical="center"/>
    </xf>
    <xf numFmtId="0" fontId="13" fillId="0" borderId="0" xfId="3" applyFont="1" applyAlignment="1">
      <alignment horizontal="left" vertical="center" indent="2"/>
    </xf>
    <xf numFmtId="0" fontId="32" fillId="0" borderId="0" xfId="5" applyFont="1" applyAlignment="1">
      <alignment horizontal="left" vertical="center" indent="2"/>
    </xf>
    <xf numFmtId="0" fontId="29" fillId="0" borderId="0" xfId="5" applyFont="1" applyAlignment="1">
      <alignment horizontal="left" vertical="center" indent="2"/>
    </xf>
    <xf numFmtId="0" fontId="12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4" fillId="0" borderId="0" xfId="5" applyFont="1" applyAlignment="1">
      <alignment horizontal="left" vertical="center" indent="3"/>
    </xf>
    <xf numFmtId="0" fontId="30" fillId="0" borderId="0" xfId="5" applyFont="1" applyAlignment="1">
      <alignment horizontal="left" vertical="center" indent="5"/>
    </xf>
    <xf numFmtId="0" fontId="30" fillId="0" borderId="0" xfId="5" applyFont="1" applyAlignment="1">
      <alignment horizontal="left" vertical="center" indent="7"/>
    </xf>
    <xf numFmtId="0" fontId="30" fillId="0" borderId="0" xfId="5" applyFont="1" applyAlignment="1">
      <alignment horizontal="left" vertical="center" indent="4"/>
    </xf>
    <xf numFmtId="0" fontId="9" fillId="0" borderId="0" xfId="3" applyFont="1" applyAlignment="1">
      <alignment vertical="center"/>
    </xf>
    <xf numFmtId="0" fontId="35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9" fillId="0" borderId="0" xfId="3" applyFont="1" applyAlignment="1">
      <alignment horizontal="left" vertical="center" indent="2"/>
    </xf>
    <xf numFmtId="0" fontId="13" fillId="0" borderId="0" xfId="3" applyFont="1" applyAlignment="1">
      <alignment horizontal="left" vertical="center" indent="5"/>
    </xf>
    <xf numFmtId="0" fontId="29" fillId="0" borderId="0" xfId="3" applyFont="1" applyAlignment="1">
      <alignment horizontal="left" vertical="center" indent="2"/>
    </xf>
    <xf numFmtId="0" fontId="13" fillId="0" borderId="0" xfId="3" applyFont="1" applyAlignment="1">
      <alignment horizontal="left" vertical="center" indent="4"/>
    </xf>
    <xf numFmtId="0" fontId="14" fillId="0" borderId="0" xfId="3" applyFont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2" fillId="0" borderId="0" xfId="5" applyFont="1" applyAlignment="1">
      <alignment vertical="center"/>
    </xf>
    <xf numFmtId="0" fontId="9" fillId="0" borderId="0" xfId="3" applyFont="1" applyAlignment="1">
      <alignment horizontal="left" vertical="center" wrapText="1" indent="2"/>
    </xf>
    <xf numFmtId="0" fontId="28" fillId="0" borderId="0" xfId="5" applyFont="1" applyAlignment="1">
      <alignment horizontal="left" vertical="center"/>
    </xf>
    <xf numFmtId="0" fontId="15" fillId="2" borderId="0" xfId="3" applyFont="1" applyFill="1" applyAlignment="1">
      <alignment horizontal="center" vertical="center"/>
    </xf>
    <xf numFmtId="1" fontId="14" fillId="6" borderId="1" xfId="3" applyNumberFormat="1" applyFont="1" applyFill="1" applyBorder="1" applyAlignment="1">
      <alignment horizontal="center" vertical="center" wrapText="1" shrinkToFit="1"/>
    </xf>
    <xf numFmtId="164" fontId="9" fillId="0" borderId="0" xfId="1" applyNumberFormat="1" applyFont="1" applyAlignment="1"/>
    <xf numFmtId="164" fontId="9" fillId="0" borderId="0" xfId="1" applyNumberFormat="1" applyFont="1"/>
    <xf numFmtId="43" fontId="28" fillId="8" borderId="0" xfId="1" applyFont="1" applyFill="1" applyAlignment="1">
      <alignment vertical="center"/>
    </xf>
    <xf numFmtId="43" fontId="9" fillId="0" borderId="0" xfId="1" applyFont="1" applyAlignment="1">
      <alignment horizontal="left" vertical="top"/>
    </xf>
    <xf numFmtId="0" fontId="16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9" fillId="0" borderId="0" xfId="3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38" fillId="3" borderId="0" xfId="3" applyFont="1" applyFill="1" applyAlignment="1">
      <alignment horizontal="left" vertical="center"/>
    </xf>
    <xf numFmtId="0" fontId="9" fillId="0" borderId="0" xfId="0" applyFont="1"/>
    <xf numFmtId="0" fontId="14" fillId="10" borderId="0" xfId="3" applyFont="1" applyFill="1" applyAlignment="1">
      <alignment horizontal="left" vertical="center"/>
    </xf>
    <xf numFmtId="43" fontId="14" fillId="10" borderId="0" xfId="1" applyFont="1" applyFill="1" applyAlignment="1">
      <alignment horizontal="left" vertical="center"/>
    </xf>
    <xf numFmtId="0" fontId="9" fillId="0" borderId="0" xfId="0" applyFont="1" applyAlignment="1">
      <alignment horizontal="left" indent="1"/>
    </xf>
    <xf numFmtId="0" fontId="14" fillId="14" borderId="0" xfId="3" applyFont="1" applyFill="1" applyAlignment="1">
      <alignment horizontal="left" vertical="center"/>
    </xf>
    <xf numFmtId="43" fontId="14" fillId="14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top" indent="1"/>
    </xf>
    <xf numFmtId="0" fontId="2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3" fontId="11" fillId="5" borderId="1" xfId="3" applyNumberFormat="1" applyFont="1" applyFill="1" applyBorder="1" applyAlignment="1">
      <alignment horizontal="left" vertical="center"/>
    </xf>
    <xf numFmtId="3" fontId="11" fillId="5" borderId="1" xfId="3" applyNumberFormat="1" applyFont="1" applyFill="1" applyBorder="1" applyAlignment="1">
      <alignment horizontal="center" vertical="center"/>
    </xf>
    <xf numFmtId="0" fontId="9" fillId="0" borderId="3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3" fontId="14" fillId="6" borderId="1" xfId="3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11" fillId="0" borderId="3" xfId="3" applyNumberFormat="1" applyFont="1" applyBorder="1" applyAlignment="1">
      <alignment vertical="center"/>
    </xf>
    <xf numFmtId="0" fontId="9" fillId="0" borderId="8" xfId="3" applyFont="1" applyBorder="1" applyAlignment="1">
      <alignment horizontal="left" vertical="center"/>
    </xf>
    <xf numFmtId="0" fontId="9" fillId="0" borderId="0" xfId="0" applyFont="1" applyAlignment="1">
      <alignment horizontal="left" vertical="top" indent="2"/>
    </xf>
    <xf numFmtId="0" fontId="13" fillId="0" borderId="0" xfId="3" applyFont="1" applyAlignment="1">
      <alignment horizontal="left" vertical="center" indent="3"/>
    </xf>
    <xf numFmtId="0" fontId="1" fillId="0" borderId="0" xfId="2"/>
    <xf numFmtId="49" fontId="1" fillId="0" borderId="0" xfId="2" applyNumberFormat="1" applyAlignment="1">
      <alignment horizontal="left"/>
    </xf>
    <xf numFmtId="165" fontId="39" fillId="0" borderId="0" xfId="2" applyNumberFormat="1" applyFont="1" applyAlignment="1">
      <alignment horizontal="left"/>
    </xf>
    <xf numFmtId="49" fontId="39" fillId="0" borderId="0" xfId="2" applyNumberFormat="1" applyFont="1" applyAlignment="1">
      <alignment horizontal="left"/>
    </xf>
    <xf numFmtId="2" fontId="1" fillId="0" borderId="0" xfId="2" applyNumberFormat="1" applyAlignment="1">
      <alignment horizontal="left"/>
    </xf>
    <xf numFmtId="1" fontId="14" fillId="16" borderId="1" xfId="3" applyNumberFormat="1" applyFont="1" applyFill="1" applyBorder="1" applyAlignment="1">
      <alignment horizontal="center" vertical="center" wrapText="1" shrinkToFit="1"/>
    </xf>
    <xf numFmtId="1" fontId="41" fillId="11" borderId="3" xfId="1" applyNumberFormat="1" applyFont="1" applyFill="1" applyBorder="1" applyAlignment="1">
      <alignment horizontal="center" vertical="center" wrapText="1" shrinkToFit="1"/>
    </xf>
    <xf numFmtId="1" fontId="41" fillId="6" borderId="1" xfId="3" applyNumberFormat="1" applyFont="1" applyFill="1" applyBorder="1" applyAlignment="1">
      <alignment horizontal="center" vertical="center" wrapText="1" shrinkToFit="1"/>
    </xf>
    <xf numFmtId="0" fontId="9" fillId="0" borderId="0" xfId="3" applyFont="1" applyAlignment="1">
      <alignment horizontal="left" vertical="center" indent="4"/>
    </xf>
    <xf numFmtId="0" fontId="32" fillId="0" borderId="0" xfId="5" applyFont="1" applyAlignment="1">
      <alignment horizontal="left" vertical="center" indent="4"/>
    </xf>
    <xf numFmtId="0" fontId="29" fillId="0" borderId="0" xfId="3" applyFont="1" applyAlignment="1">
      <alignment horizontal="left" vertical="center" indent="3"/>
    </xf>
    <xf numFmtId="0" fontId="36" fillId="0" borderId="0" xfId="3" applyFont="1" applyAlignment="1">
      <alignment horizontal="left" vertical="center" indent="5"/>
    </xf>
    <xf numFmtId="0" fontId="37" fillId="0" borderId="0" xfId="3" applyFont="1" applyAlignment="1">
      <alignment horizontal="left" vertical="center" indent="1"/>
    </xf>
    <xf numFmtId="0" fontId="42" fillId="7" borderId="0" xfId="3" applyFont="1" applyFill="1" applyAlignment="1">
      <alignment vertical="center"/>
    </xf>
    <xf numFmtId="3" fontId="11" fillId="0" borderId="0" xfId="3" applyNumberFormat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1" fontId="40" fillId="6" borderId="3" xfId="1" applyNumberFormat="1" applyFont="1" applyFill="1" applyBorder="1" applyAlignment="1">
      <alignment horizontal="center" vertical="center" wrapText="1" shrinkToFit="1"/>
    </xf>
    <xf numFmtId="0" fontId="43" fillId="0" borderId="0" xfId="3" applyFont="1" applyAlignment="1">
      <alignment horizontal="right" vertical="center"/>
    </xf>
    <xf numFmtId="0" fontId="44" fillId="3" borderId="0" xfId="3" applyFont="1" applyFill="1" applyAlignment="1">
      <alignment vertical="center"/>
    </xf>
    <xf numFmtId="0" fontId="44" fillId="3" borderId="0" xfId="3" applyFont="1" applyFill="1" applyAlignment="1">
      <alignment horizontal="left" vertical="center"/>
    </xf>
    <xf numFmtId="0" fontId="45" fillId="3" borderId="0" xfId="3" applyFont="1" applyFill="1" applyAlignment="1">
      <alignment horizontal="left" vertical="center"/>
    </xf>
    <xf numFmtId="0" fontId="45" fillId="0" borderId="0" xfId="3" applyFont="1" applyAlignment="1">
      <alignment horizontal="left" vertical="center"/>
    </xf>
    <xf numFmtId="0" fontId="7" fillId="12" borderId="0" xfId="3" applyFont="1" applyFill="1" applyAlignment="1">
      <alignment horizontal="left" vertical="center"/>
    </xf>
    <xf numFmtId="0" fontId="46" fillId="0" borderId="0" xfId="2" applyFont="1" applyAlignment="1">
      <alignment vertical="center"/>
    </xf>
    <xf numFmtId="0" fontId="18" fillId="2" borderId="0" xfId="3" applyFont="1" applyFill="1" applyAlignment="1">
      <alignment vertical="center"/>
    </xf>
    <xf numFmtId="0" fontId="47" fillId="3" borderId="0" xfId="3" applyFont="1" applyFill="1" applyAlignment="1">
      <alignment vertical="center"/>
    </xf>
    <xf numFmtId="1" fontId="20" fillId="0" borderId="0" xfId="1" applyNumberFormat="1" applyFont="1" applyBorder="1" applyAlignment="1">
      <alignment vertical="center"/>
    </xf>
    <xf numFmtId="1" fontId="21" fillId="0" borderId="0" xfId="1" applyNumberFormat="1" applyFont="1" applyBorder="1" applyAlignment="1">
      <alignment horizontal="right" vertical="center"/>
    </xf>
    <xf numFmtId="1" fontId="7" fillId="12" borderId="0" xfId="1" applyNumberFormat="1" applyFont="1" applyFill="1" applyBorder="1" applyAlignment="1">
      <alignment horizontal="left" vertical="center"/>
    </xf>
    <xf numFmtId="1" fontId="25" fillId="0" borderId="0" xfId="1" applyNumberFormat="1" applyFont="1" applyBorder="1" applyAlignment="1">
      <alignment horizontal="center" vertical="center"/>
    </xf>
    <xf numFmtId="1" fontId="45" fillId="3" borderId="0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1" fontId="44" fillId="3" borderId="0" xfId="1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5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51" fillId="0" borderId="0" xfId="0" applyNumberFormat="1" applyFont="1" applyAlignment="1">
      <alignment vertical="center"/>
    </xf>
    <xf numFmtId="0" fontId="49" fillId="13" borderId="1" xfId="6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3" fontId="8" fillId="15" borderId="1" xfId="0" applyNumberFormat="1" applyFont="1" applyFill="1" applyBorder="1" applyAlignment="1">
      <alignment vertical="center"/>
    </xf>
    <xf numFmtId="4" fontId="8" fillId="15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3" fontId="22" fillId="7" borderId="1" xfId="0" applyNumberFormat="1" applyFont="1" applyFill="1" applyBorder="1" applyAlignment="1">
      <alignment vertical="center"/>
    </xf>
    <xf numFmtId="4" fontId="22" fillId="7" borderId="1" xfId="0" applyNumberFormat="1" applyFont="1" applyFill="1" applyBorder="1" applyAlignment="1">
      <alignment vertical="center"/>
    </xf>
    <xf numFmtId="3" fontId="49" fillId="13" borderId="1" xfId="6" applyNumberFormat="1" applyFont="1" applyFill="1" applyBorder="1" applyAlignment="1">
      <alignment vertical="center"/>
    </xf>
    <xf numFmtId="0" fontId="8" fillId="15" borderId="1" xfId="0" applyFont="1" applyFill="1" applyBorder="1" applyAlignment="1">
      <alignment horizontal="left" vertical="center" wrapText="1"/>
    </xf>
    <xf numFmtId="0" fontId="50" fillId="7" borderId="1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 wrapText="1"/>
    </xf>
    <xf numFmtId="3" fontId="22" fillId="8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16" borderId="1" xfId="0" applyNumberFormat="1" applyFont="1" applyFill="1" applyBorder="1" applyAlignment="1">
      <alignment vertical="center"/>
    </xf>
    <xf numFmtId="3" fontId="8" fillId="16" borderId="1" xfId="0" applyNumberFormat="1" applyFont="1" applyFill="1" applyBorder="1" applyAlignment="1">
      <alignment vertical="center"/>
    </xf>
    <xf numFmtId="0" fontId="19" fillId="16" borderId="1" xfId="0" applyFont="1" applyFill="1" applyBorder="1" applyAlignment="1">
      <alignment horizontal="left" vertical="center"/>
    </xf>
    <xf numFmtId="4" fontId="8" fillId="13" borderId="1" xfId="0" applyNumberFormat="1" applyFont="1" applyFill="1" applyBorder="1" applyAlignment="1">
      <alignment vertical="center"/>
    </xf>
    <xf numFmtId="0" fontId="49" fillId="7" borderId="1" xfId="6" applyFont="1" applyFill="1" applyBorder="1" applyAlignment="1">
      <alignment vertical="center"/>
    </xf>
    <xf numFmtId="3" fontId="49" fillId="7" borderId="1" xfId="6" applyNumberFormat="1" applyFont="1" applyFill="1" applyBorder="1" applyAlignment="1">
      <alignment vertical="center"/>
    </xf>
    <xf numFmtId="4" fontId="51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vertical="center"/>
    </xf>
    <xf numFmtId="4" fontId="51" fillId="0" borderId="1" xfId="0" applyNumberFormat="1" applyFont="1" applyBorder="1" applyAlignment="1">
      <alignment horizontal="left" vertical="center"/>
    </xf>
    <xf numFmtId="0" fontId="49" fillId="8" borderId="1" xfId="6" applyFont="1" applyFill="1" applyBorder="1" applyAlignment="1">
      <alignment vertical="center"/>
    </xf>
    <xf numFmtId="3" fontId="49" fillId="8" borderId="1" xfId="6" applyNumberFormat="1" applyFont="1" applyFill="1" applyBorder="1" applyAlignment="1">
      <alignment vertical="center"/>
    </xf>
    <xf numFmtId="0" fontId="49" fillId="10" borderId="1" xfId="6" applyFont="1" applyFill="1" applyBorder="1" applyAlignment="1">
      <alignment vertical="center"/>
    </xf>
    <xf numFmtId="3" fontId="49" fillId="10" borderId="1" xfId="6" applyNumberFormat="1" applyFont="1" applyFill="1" applyBorder="1" applyAlignment="1">
      <alignment vertical="center"/>
    </xf>
    <xf numFmtId="0" fontId="20" fillId="0" borderId="0" xfId="2" applyFont="1"/>
    <xf numFmtId="0" fontId="21" fillId="0" borderId="0" xfId="2" applyFont="1" applyAlignment="1">
      <alignment vertical="top"/>
    </xf>
    <xf numFmtId="4" fontId="16" fillId="0" borderId="0" xfId="0" applyNumberFormat="1" applyFont="1" applyAlignment="1">
      <alignment vertical="center"/>
    </xf>
    <xf numFmtId="0" fontId="20" fillId="16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20" fillId="0" borderId="0" xfId="0" applyFont="1"/>
    <xf numFmtId="0" fontId="55" fillId="3" borderId="0" xfId="3" applyFont="1" applyFill="1" applyAlignment="1">
      <alignment vertical="top"/>
    </xf>
    <xf numFmtId="0" fontId="56" fillId="0" borderId="0" xfId="0" applyFont="1" applyAlignment="1">
      <alignment horizontal="left" vertical="top"/>
    </xf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164" fontId="20" fillId="0" borderId="21" xfId="7" applyNumberFormat="1" applyFont="1" applyBorder="1"/>
    <xf numFmtId="0" fontId="20" fillId="0" borderId="23" xfId="0" applyFont="1" applyBorder="1"/>
    <xf numFmtId="0" fontId="38" fillId="12" borderId="0" xfId="3" applyFont="1" applyFill="1" applyAlignment="1">
      <alignment horizontal="left" vertical="top"/>
    </xf>
    <xf numFmtId="0" fontId="20" fillId="0" borderId="24" xfId="0" applyFont="1" applyBorder="1"/>
    <xf numFmtId="164" fontId="20" fillId="0" borderId="0" xfId="7" applyNumberFormat="1" applyFont="1" applyBorder="1"/>
    <xf numFmtId="0" fontId="14" fillId="6" borderId="25" xfId="3" applyFont="1" applyFill="1" applyBorder="1" applyAlignment="1">
      <alignment vertical="center"/>
    </xf>
    <xf numFmtId="0" fontId="14" fillId="6" borderId="26" xfId="3" applyFont="1" applyFill="1" applyBorder="1" applyAlignment="1">
      <alignment vertical="center"/>
    </xf>
    <xf numFmtId="0" fontId="14" fillId="0" borderId="0" xfId="0" applyFont="1"/>
    <xf numFmtId="0" fontId="20" fillId="0" borderId="0" xfId="0" applyFont="1" applyAlignment="1">
      <alignment horizontal="left" indent="1"/>
    </xf>
    <xf numFmtId="3" fontId="52" fillId="22" borderId="0" xfId="7" applyNumberFormat="1" applyFont="1" applyFill="1" applyBorder="1" applyAlignment="1">
      <alignment horizontal="right" vertical="center"/>
    </xf>
    <xf numFmtId="3" fontId="10" fillId="23" borderId="0" xfId="9" applyNumberFormat="1" applyFont="1" applyFill="1"/>
    <xf numFmtId="3" fontId="10" fillId="24" borderId="0" xfId="9" applyNumberFormat="1" applyFont="1" applyFill="1" applyAlignment="1">
      <alignment horizontal="right"/>
    </xf>
    <xf numFmtId="0" fontId="9" fillId="25" borderId="28" xfId="0" applyFont="1" applyFill="1" applyBorder="1" applyAlignment="1">
      <alignment horizontal="left" vertical="top"/>
    </xf>
    <xf numFmtId="0" fontId="21" fillId="0" borderId="0" xfId="0" applyFont="1"/>
    <xf numFmtId="164" fontId="58" fillId="7" borderId="0" xfId="7" applyNumberFormat="1" applyFont="1" applyFill="1" applyBorder="1"/>
    <xf numFmtId="164" fontId="59" fillId="8" borderId="0" xfId="7" applyNumberFormat="1" applyFont="1" applyFill="1" applyBorder="1"/>
    <xf numFmtId="164" fontId="59" fillId="10" borderId="0" xfId="7" applyNumberFormat="1" applyFont="1" applyFill="1" applyBorder="1"/>
    <xf numFmtId="164" fontId="33" fillId="26" borderId="0" xfId="7" applyNumberFormat="1" applyFont="1" applyFill="1" applyBorder="1" applyAlignment="1">
      <alignment vertical="center"/>
    </xf>
    <xf numFmtId="164" fontId="60" fillId="27" borderId="0" xfId="7" applyNumberFormat="1" applyFont="1" applyFill="1" applyBorder="1"/>
    <xf numFmtId="164" fontId="60" fillId="28" borderId="0" xfId="7" applyNumberFormat="1" applyFont="1" applyFill="1" applyBorder="1"/>
    <xf numFmtId="0" fontId="9" fillId="29" borderId="28" xfId="0" applyFont="1" applyFill="1" applyBorder="1" applyAlignment="1">
      <alignment horizontal="left" vertical="top"/>
    </xf>
    <xf numFmtId="164" fontId="60" fillId="30" borderId="0" xfId="7" applyNumberFormat="1" applyFont="1" applyFill="1" applyBorder="1"/>
    <xf numFmtId="164" fontId="61" fillId="0" borderId="0" xfId="7" applyNumberFormat="1" applyFont="1" applyBorder="1" applyAlignment="1">
      <alignment horizontal="right" vertical="center"/>
    </xf>
    <xf numFmtId="164" fontId="61" fillId="17" borderId="0" xfId="7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3" fontId="29" fillId="7" borderId="0" xfId="7" applyNumberFormat="1" applyFont="1" applyFill="1" applyBorder="1" applyAlignment="1">
      <alignment horizontal="right" vertical="center" shrinkToFit="1"/>
    </xf>
    <xf numFmtId="164" fontId="62" fillId="31" borderId="0" xfId="7" applyNumberFormat="1" applyFont="1" applyFill="1" applyBorder="1" applyAlignment="1">
      <alignment horizontal="right" vertical="center"/>
    </xf>
    <xf numFmtId="0" fontId="20" fillId="0" borderId="29" xfId="0" applyFont="1" applyBorder="1"/>
    <xf numFmtId="0" fontId="20" fillId="0" borderId="30" xfId="0" applyFont="1" applyBorder="1"/>
    <xf numFmtId="164" fontId="20" fillId="0" borderId="30" xfId="7" applyNumberFormat="1" applyFont="1" applyBorder="1"/>
    <xf numFmtId="0" fontId="20" fillId="0" borderId="31" xfId="0" applyFont="1" applyBorder="1"/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10" borderId="28" xfId="0" applyFont="1" applyFill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9" fillId="13" borderId="28" xfId="0" applyFont="1" applyFill="1" applyBorder="1" applyAlignment="1">
      <alignment horizontal="left" vertical="top"/>
    </xf>
    <xf numFmtId="0" fontId="9" fillId="28" borderId="28" xfId="0" applyFont="1" applyFill="1" applyBorder="1" applyAlignment="1">
      <alignment horizontal="left" vertical="top"/>
    </xf>
    <xf numFmtId="1" fontId="22" fillId="15" borderId="32" xfId="7" applyNumberFormat="1" applyFont="1" applyFill="1" applyBorder="1" applyAlignment="1">
      <alignment horizontal="center" vertical="top" wrapText="1" shrinkToFit="1"/>
    </xf>
    <xf numFmtId="14" fontId="10" fillId="23" borderId="32" xfId="9" applyNumberFormat="1" applyFont="1" applyFill="1" applyBorder="1"/>
    <xf numFmtId="3" fontId="10" fillId="23" borderId="32" xfId="9" applyNumberFormat="1" applyFont="1" applyFill="1" applyBorder="1" applyAlignment="1">
      <alignment horizontal="center"/>
    </xf>
    <xf numFmtId="4" fontId="10" fillId="23" borderId="32" xfId="9" applyNumberFormat="1" applyFont="1" applyFill="1" applyBorder="1"/>
    <xf numFmtId="167" fontId="10" fillId="23" borderId="32" xfId="9" applyNumberFormat="1" applyFont="1" applyFill="1" applyBorder="1"/>
    <xf numFmtId="3" fontId="10" fillId="23" borderId="32" xfId="9" applyNumberFormat="1" applyFont="1" applyFill="1" applyBorder="1"/>
    <xf numFmtId="166" fontId="59" fillId="7" borderId="32" xfId="7" applyNumberFormat="1" applyFont="1" applyFill="1" applyBorder="1"/>
    <xf numFmtId="4" fontId="21" fillId="8" borderId="32" xfId="7" applyNumberFormat="1" applyFont="1" applyFill="1" applyBorder="1" applyAlignment="1">
      <alignment horizontal="right" vertical="center"/>
    </xf>
    <xf numFmtId="0" fontId="28" fillId="10" borderId="0" xfId="6" applyFont="1" applyFill="1" applyBorder="1" applyAlignment="1">
      <alignment vertical="center"/>
    </xf>
    <xf numFmtId="43" fontId="28" fillId="10" borderId="0" xfId="1" applyFont="1" applyFill="1" applyAlignment="1">
      <alignment vertical="center"/>
    </xf>
    <xf numFmtId="0" fontId="28" fillId="10" borderId="17" xfId="6" applyFont="1" applyFill="1" applyAlignment="1">
      <alignment vertical="center"/>
    </xf>
    <xf numFmtId="43" fontId="28" fillId="10" borderId="17" xfId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right" vertical="center"/>
    </xf>
    <xf numFmtId="43" fontId="14" fillId="10" borderId="0" xfId="1" applyFont="1" applyFill="1" applyBorder="1" applyAlignment="1">
      <alignment horizontal="left" vertical="center"/>
    </xf>
    <xf numFmtId="164" fontId="9" fillId="0" borderId="0" xfId="1" applyNumberFormat="1" applyFont="1" applyBorder="1" applyAlignment="1"/>
    <xf numFmtId="43" fontId="28" fillId="8" borderId="0" xfId="1" applyFont="1" applyFill="1" applyBorder="1" applyAlignment="1">
      <alignment vertical="center"/>
    </xf>
    <xf numFmtId="43" fontId="14" fillId="14" borderId="0" xfId="1" applyFont="1" applyFill="1" applyBorder="1" applyAlignment="1">
      <alignment horizontal="left" vertical="center"/>
    </xf>
    <xf numFmtId="3" fontId="20" fillId="0" borderId="0" xfId="0" applyNumberFormat="1" applyFont="1"/>
    <xf numFmtId="0" fontId="20" fillId="0" borderId="33" xfId="0" applyFont="1" applyBorder="1"/>
    <xf numFmtId="0" fontId="63" fillId="0" borderId="0" xfId="0" applyFont="1" applyAlignment="1">
      <alignment horizontal="left" vertical="center"/>
    </xf>
    <xf numFmtId="0" fontId="64" fillId="2" borderId="0" xfId="3" applyFont="1" applyFill="1" applyAlignment="1">
      <alignment horizontal="left" vertical="center"/>
    </xf>
    <xf numFmtId="3" fontId="64" fillId="2" borderId="0" xfId="3" applyNumberFormat="1" applyFont="1" applyFill="1" applyAlignment="1">
      <alignment horizontal="left" vertical="center"/>
    </xf>
    <xf numFmtId="0" fontId="65" fillId="0" borderId="0" xfId="0" applyFont="1" applyAlignment="1">
      <alignment horizontal="left" vertical="top"/>
    </xf>
    <xf numFmtId="0" fontId="65" fillId="0" borderId="33" xfId="0" applyFont="1" applyBorder="1" applyAlignment="1">
      <alignment horizontal="left" vertical="top"/>
    </xf>
    <xf numFmtId="4" fontId="20" fillId="0" borderId="0" xfId="0" applyNumberFormat="1" applyFont="1"/>
    <xf numFmtId="1" fontId="41" fillId="32" borderId="0" xfId="3" applyNumberFormat="1" applyFont="1" applyFill="1" applyAlignment="1">
      <alignment horizontal="centerContinuous" vertical="center" wrapText="1" shrinkToFit="1"/>
    </xf>
    <xf numFmtId="0" fontId="21" fillId="32" borderId="0" xfId="2" applyFont="1" applyFill="1" applyAlignment="1">
      <alignment horizontal="centerContinuous" vertical="center"/>
    </xf>
    <xf numFmtId="3" fontId="41" fillId="32" borderId="0" xfId="3" applyNumberFormat="1" applyFont="1" applyFill="1" applyAlignment="1">
      <alignment horizontal="centerContinuous" vertical="center" wrapText="1" shrinkToFit="1"/>
    </xf>
    <xf numFmtId="3" fontId="20" fillId="32" borderId="0" xfId="0" applyNumberFormat="1" applyFont="1" applyFill="1" applyAlignment="1">
      <alignment horizontal="centerContinuous"/>
    </xf>
    <xf numFmtId="0" fontId="20" fillId="32" borderId="0" xfId="2" applyFont="1" applyFill="1" applyAlignment="1">
      <alignment vertical="center"/>
    </xf>
    <xf numFmtId="1" fontId="41" fillId="15" borderId="32" xfId="3" applyNumberFormat="1" applyFont="1" applyFill="1" applyBorder="1" applyAlignment="1">
      <alignment horizontal="center" vertical="center" wrapText="1" shrinkToFit="1"/>
    </xf>
    <xf numFmtId="1" fontId="41" fillId="16" borderId="32" xfId="3" applyNumberFormat="1" applyFont="1" applyFill="1" applyBorder="1" applyAlignment="1">
      <alignment horizontal="center" vertical="center" wrapText="1" shrinkToFit="1"/>
    </xf>
    <xf numFmtId="3" fontId="41" fillId="15" borderId="32" xfId="3" applyNumberFormat="1" applyFont="1" applyFill="1" applyBorder="1" applyAlignment="1">
      <alignment horizontal="left" vertical="center" wrapText="1" shrinkToFit="1"/>
    </xf>
    <xf numFmtId="3" fontId="66" fillId="32" borderId="32" xfId="3" applyNumberFormat="1" applyFont="1" applyFill="1" applyBorder="1" applyAlignment="1">
      <alignment horizontal="left" vertical="center" wrapText="1" shrinkToFit="1"/>
    </xf>
    <xf numFmtId="0" fontId="20" fillId="0" borderId="0" xfId="2" applyFont="1" applyAlignment="1">
      <alignment horizontal="left" vertical="center"/>
    </xf>
    <xf numFmtId="1" fontId="41" fillId="32" borderId="32" xfId="3" applyNumberFormat="1" applyFont="1" applyFill="1" applyBorder="1" applyAlignment="1">
      <alignment horizontal="center" vertical="center" wrapText="1" shrinkToFit="1"/>
    </xf>
    <xf numFmtId="0" fontId="67" fillId="3" borderId="0" xfId="3" applyFont="1" applyFill="1" applyAlignment="1">
      <alignment vertical="center"/>
    </xf>
    <xf numFmtId="0" fontId="55" fillId="12" borderId="0" xfId="3" applyFont="1" applyFill="1" applyAlignment="1">
      <alignment horizontal="left" vertical="center"/>
    </xf>
    <xf numFmtId="3" fontId="55" fillId="12" borderId="0" xfId="3" applyNumberFormat="1" applyFont="1" applyFill="1" applyAlignment="1">
      <alignment horizontal="left" vertical="center"/>
    </xf>
    <xf numFmtId="0" fontId="46" fillId="0" borderId="0" xfId="0" applyFont="1" applyAlignment="1">
      <alignment horizontal="left" vertical="top"/>
    </xf>
    <xf numFmtId="0" fontId="68" fillId="0" borderId="0" xfId="0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28" fillId="33" borderId="0" xfId="5" applyFont="1" applyFill="1" applyAlignment="1">
      <alignment horizontal="left" vertical="center"/>
    </xf>
    <xf numFmtId="0" fontId="28" fillId="34" borderId="0" xfId="5" applyFont="1" applyFill="1" applyAlignment="1">
      <alignment horizontal="left" vertical="center"/>
    </xf>
    <xf numFmtId="3" fontId="69" fillId="8" borderId="0" xfId="7" applyNumberFormat="1" applyFont="1" applyFill="1" applyBorder="1" applyAlignment="1">
      <alignment horizontal="right" vertical="center" shrinkToFit="1"/>
    </xf>
    <xf numFmtId="3" fontId="20" fillId="35" borderId="0" xfId="0" applyNumberFormat="1" applyFont="1" applyFill="1"/>
    <xf numFmtId="0" fontId="20" fillId="35" borderId="0" xfId="0" applyFont="1" applyFill="1"/>
    <xf numFmtId="3" fontId="59" fillId="8" borderId="0" xfId="7" applyNumberFormat="1" applyFont="1" applyFill="1" applyBorder="1" applyAlignment="1">
      <alignment horizontal="right" vertical="center"/>
    </xf>
    <xf numFmtId="0" fontId="57" fillId="0" borderId="0" xfId="0" applyFont="1" applyAlignment="1">
      <alignment horizontal="left" indent="2"/>
    </xf>
    <xf numFmtId="3" fontId="58" fillId="7" borderId="0" xfId="7" applyNumberFormat="1" applyFont="1" applyFill="1" applyBorder="1" applyAlignment="1">
      <alignment horizontal="right" vertical="center"/>
    </xf>
    <xf numFmtId="49" fontId="70" fillId="36" borderId="0" xfId="11" applyNumberFormat="1" applyFont="1" applyFill="1" applyBorder="1" applyAlignment="1">
      <alignment horizontal="center" vertical="center"/>
    </xf>
    <xf numFmtId="3" fontId="10" fillId="23" borderId="0" xfId="7" applyNumberFormat="1" applyFont="1" applyFill="1" applyBorder="1" applyAlignment="1">
      <alignment horizontal="right" vertical="center"/>
    </xf>
    <xf numFmtId="0" fontId="28" fillId="32" borderId="34" xfId="6" applyFont="1" applyFill="1" applyBorder="1" applyAlignment="1">
      <alignment vertical="center"/>
    </xf>
    <xf numFmtId="0" fontId="28" fillId="34" borderId="34" xfId="6" applyFont="1" applyFill="1" applyBorder="1" applyAlignment="1">
      <alignment horizontal="left" vertical="center"/>
    </xf>
    <xf numFmtId="0" fontId="20" fillId="32" borderId="34" xfId="0" applyFont="1" applyFill="1" applyBorder="1"/>
    <xf numFmtId="3" fontId="59" fillId="10" borderId="34" xfId="7" applyNumberFormat="1" applyFont="1" applyFill="1" applyBorder="1" applyAlignment="1">
      <alignment horizontal="right" vertical="center"/>
    </xf>
    <xf numFmtId="3" fontId="20" fillId="35" borderId="34" xfId="0" applyNumberFormat="1" applyFont="1" applyFill="1" applyBorder="1"/>
    <xf numFmtId="49" fontId="70" fillId="36" borderId="0" xfId="11" quotePrefix="1" applyNumberFormat="1" applyFont="1" applyFill="1" applyBorder="1" applyAlignment="1">
      <alignment horizontal="center" vertical="center"/>
    </xf>
    <xf numFmtId="0" fontId="46" fillId="0" borderId="0" xfId="0" applyFont="1"/>
    <xf numFmtId="0" fontId="21" fillId="34" borderId="0" xfId="2" applyFont="1" applyFill="1" applyAlignment="1">
      <alignment horizontal="left" vertical="center"/>
    </xf>
    <xf numFmtId="0" fontId="28" fillId="15" borderId="17" xfId="6" applyFont="1" applyFill="1" applyAlignment="1">
      <alignment vertical="center"/>
    </xf>
    <xf numFmtId="0" fontId="28" fillId="34" borderId="17" xfId="6" applyFont="1" applyFill="1" applyAlignment="1">
      <alignment horizontal="left" vertical="center"/>
    </xf>
    <xf numFmtId="0" fontId="20" fillId="15" borderId="17" xfId="0" applyFont="1" applyFill="1" applyBorder="1"/>
    <xf numFmtId="3" fontId="59" fillId="10" borderId="17" xfId="7" applyNumberFormat="1" applyFont="1" applyFill="1" applyBorder="1" applyAlignment="1">
      <alignment horizontal="right" vertical="center"/>
    </xf>
    <xf numFmtId="3" fontId="20" fillId="35" borderId="17" xfId="0" applyNumberFormat="1" applyFont="1" applyFill="1" applyBorder="1"/>
    <xf numFmtId="0" fontId="38" fillId="37" borderId="0" xfId="3" applyFont="1" applyFill="1" applyAlignment="1">
      <alignment horizontal="left" vertical="center"/>
    </xf>
    <xf numFmtId="164" fontId="29" fillId="0" borderId="1" xfId="7" applyNumberFormat="1" applyFont="1" applyBorder="1" applyAlignment="1">
      <alignment horizontal="left" vertical="center"/>
    </xf>
    <xf numFmtId="0" fontId="30" fillId="0" borderId="0" xfId="5" applyFont="1" applyAlignment="1">
      <alignment horizontal="left" vertical="center" indent="6"/>
    </xf>
    <xf numFmtId="49" fontId="70" fillId="16" borderId="0" xfId="11" applyNumberFormat="1" applyFont="1" applyFill="1" applyBorder="1" applyAlignment="1">
      <alignment horizontal="center" vertical="center"/>
    </xf>
    <xf numFmtId="0" fontId="28" fillId="34" borderId="34" xfId="5" applyFont="1" applyFill="1" applyBorder="1" applyAlignment="1">
      <alignment horizontal="left" vertical="center"/>
    </xf>
    <xf numFmtId="0" fontId="28" fillId="0" borderId="0" xfId="5" applyFont="1" applyAlignment="1">
      <alignment horizontal="left" vertical="center" indent="2"/>
    </xf>
    <xf numFmtId="3" fontId="59" fillId="10" borderId="0" xfId="7" applyNumberFormat="1" applyFont="1" applyFill="1" applyBorder="1" applyAlignment="1">
      <alignment horizontal="right" vertical="center"/>
    </xf>
    <xf numFmtId="0" fontId="14" fillId="0" borderId="0" xfId="3" applyFont="1" applyAlignment="1">
      <alignment horizontal="left" vertical="center" indent="1"/>
    </xf>
    <xf numFmtId="164" fontId="20" fillId="0" borderId="1" xfId="7" applyNumberFormat="1" applyFont="1" applyBorder="1" applyAlignment="1">
      <alignment horizontal="left" vertical="center"/>
    </xf>
    <xf numFmtId="0" fontId="15" fillId="0" borderId="0" xfId="3" applyFont="1" applyAlignment="1">
      <alignment horizontal="left" vertical="center" indent="2"/>
    </xf>
    <xf numFmtId="0" fontId="14" fillId="0" borderId="0" xfId="3" applyFont="1" applyAlignment="1">
      <alignment horizontal="left" vertical="center" indent="2"/>
    </xf>
    <xf numFmtId="49" fontId="70" fillId="36" borderId="34" xfId="11" applyNumberFormat="1" applyFont="1" applyFill="1" applyBorder="1" applyAlignment="1">
      <alignment horizontal="center" vertical="center"/>
    </xf>
    <xf numFmtId="3" fontId="10" fillId="23" borderId="34" xfId="7" applyNumberFormat="1" applyFont="1" applyFill="1" applyBorder="1" applyAlignment="1">
      <alignment horizontal="right" vertical="center"/>
    </xf>
    <xf numFmtId="0" fontId="20" fillId="0" borderId="34" xfId="0" applyFont="1" applyBorder="1"/>
    <xf numFmtId="3" fontId="71" fillId="17" borderId="0" xfId="7" applyNumberFormat="1" applyFont="1" applyFill="1" applyBorder="1" applyAlignment="1">
      <alignment horizontal="right" vertical="center"/>
    </xf>
    <xf numFmtId="3" fontId="59" fillId="7" borderId="0" xfId="7" applyNumberFormat="1" applyFont="1" applyFill="1" applyBorder="1" applyAlignment="1">
      <alignment horizontal="right" vertical="center"/>
    </xf>
    <xf numFmtId="0" fontId="72" fillId="2" borderId="0" xfId="2" applyFont="1" applyFill="1" applyAlignment="1">
      <alignment vertical="center"/>
    </xf>
    <xf numFmtId="1" fontId="8" fillId="11" borderId="8" xfId="1" applyNumberFormat="1" applyFont="1" applyFill="1" applyBorder="1" applyAlignment="1">
      <alignment horizontal="centerContinuous" vertical="center"/>
    </xf>
    <xf numFmtId="0" fontId="73" fillId="0" borderId="0" xfId="4" applyFont="1" applyBorder="1" applyAlignment="1">
      <alignment horizontal="center" vertical="center"/>
    </xf>
    <xf numFmtId="1" fontId="74" fillId="0" borderId="0" xfId="1" applyNumberFormat="1" applyFont="1" applyAlignment="1">
      <alignment horizontal="center" vertical="center"/>
    </xf>
    <xf numFmtId="164" fontId="19" fillId="0" borderId="0" xfId="1" applyNumberFormat="1" applyFont="1"/>
    <xf numFmtId="164" fontId="58" fillId="0" borderId="0" xfId="1" applyNumberFormat="1" applyFont="1" applyFill="1" applyAlignment="1"/>
    <xf numFmtId="164" fontId="75" fillId="0" borderId="0" xfId="1" applyNumberFormat="1" applyFont="1" applyFill="1"/>
    <xf numFmtId="164" fontId="58" fillId="0" borderId="0" xfId="1" applyNumberFormat="1" applyFont="1" applyFill="1"/>
    <xf numFmtId="43" fontId="49" fillId="10" borderId="0" xfId="1" applyFont="1" applyFill="1" applyAlignment="1">
      <alignment vertical="center"/>
    </xf>
    <xf numFmtId="0" fontId="76" fillId="0" borderId="0" xfId="10" applyFont="1" applyBorder="1" applyAlignment="1">
      <alignment horizontal="left" indent="1"/>
    </xf>
    <xf numFmtId="0" fontId="77" fillId="0" borderId="0" xfId="10" applyFont="1" applyBorder="1" applyAlignment="1">
      <alignment horizontal="left" indent="1"/>
    </xf>
    <xf numFmtId="0" fontId="76" fillId="0" borderId="0" xfId="10" quotePrefix="1" applyFont="1" applyBorder="1" applyAlignment="1">
      <alignment horizontal="left" indent="1"/>
    </xf>
    <xf numFmtId="0" fontId="78" fillId="0" borderId="0" xfId="0" applyFont="1" applyAlignment="1">
      <alignment horizontal="left" vertical="top"/>
    </xf>
    <xf numFmtId="0" fontId="78" fillId="0" borderId="30" xfId="0" applyFont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2" fillId="0" borderId="0" xfId="3" applyFont="1" applyAlignment="1">
      <alignment horizontal="left" vertical="center"/>
    </xf>
    <xf numFmtId="0" fontId="82" fillId="0" borderId="0" xfId="3" applyFont="1" applyAlignment="1">
      <alignment horizontal="left" vertical="center"/>
    </xf>
    <xf numFmtId="0" fontId="55" fillId="38" borderId="35" xfId="3" applyFont="1" applyFill="1" applyBorder="1" applyAlignment="1">
      <alignment horizontal="left" vertical="center"/>
    </xf>
    <xf numFmtId="0" fontId="55" fillId="38" borderId="36" xfId="3" applyFont="1" applyFill="1" applyBorder="1" applyAlignment="1">
      <alignment horizontal="left" vertical="center"/>
    </xf>
    <xf numFmtId="0" fontId="79" fillId="38" borderId="36" xfId="3" applyFont="1" applyFill="1" applyBorder="1" applyAlignment="1">
      <alignment horizontal="right" vertical="center"/>
    </xf>
    <xf numFmtId="0" fontId="55" fillId="38" borderId="37" xfId="3" applyFont="1" applyFill="1" applyBorder="1" applyAlignment="1">
      <alignment horizontal="left" vertical="center"/>
    </xf>
    <xf numFmtId="0" fontId="9" fillId="39" borderId="38" xfId="0" applyFont="1" applyFill="1" applyBorder="1" applyAlignment="1">
      <alignment horizontal="left" vertical="top"/>
    </xf>
    <xf numFmtId="0" fontId="9" fillId="39" borderId="0" xfId="0" applyFont="1" applyFill="1" applyAlignment="1">
      <alignment horizontal="left" vertical="top"/>
    </xf>
    <xf numFmtId="0" fontId="9" fillId="39" borderId="39" xfId="0" applyFont="1" applyFill="1" applyBorder="1" applyAlignment="1">
      <alignment horizontal="left" vertical="top"/>
    </xf>
    <xf numFmtId="0" fontId="9" fillId="39" borderId="40" xfId="0" applyFont="1" applyFill="1" applyBorder="1" applyAlignment="1">
      <alignment horizontal="left" vertical="top"/>
    </xf>
    <xf numFmtId="0" fontId="9" fillId="39" borderId="41" xfId="0" applyFont="1" applyFill="1" applyBorder="1" applyAlignment="1">
      <alignment horizontal="left" vertical="top"/>
    </xf>
    <xf numFmtId="0" fontId="9" fillId="39" borderId="42" xfId="0" applyFont="1" applyFill="1" applyBorder="1" applyAlignment="1">
      <alignment horizontal="left" vertical="top"/>
    </xf>
    <xf numFmtId="0" fontId="36" fillId="40" borderId="27" xfId="3" applyFont="1" applyFill="1" applyBorder="1" applyAlignment="1">
      <alignment vertical="center"/>
    </xf>
    <xf numFmtId="0" fontId="14" fillId="40" borderId="27" xfId="3" applyFont="1" applyFill="1" applyBorder="1" applyAlignment="1">
      <alignment vertical="center"/>
    </xf>
    <xf numFmtId="0" fontId="85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80" fillId="39" borderId="0" xfId="0" applyFont="1" applyFill="1" applyAlignment="1">
      <alignment horizontal="left" vertical="top" wrapText="1"/>
    </xf>
    <xf numFmtId="3" fontId="10" fillId="23" borderId="0" xfId="7" applyNumberFormat="1" applyFont="1" applyFill="1" applyBorder="1" applyAlignment="1">
      <alignment horizontal="right" vertical="center"/>
    </xf>
    <xf numFmtId="0" fontId="48" fillId="18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0" fontId="48" fillId="20" borderId="1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3" fontId="14" fillId="6" borderId="15" xfId="3" applyNumberFormat="1" applyFont="1" applyFill="1" applyBorder="1" applyAlignment="1">
      <alignment horizontal="center" vertical="center" wrapText="1"/>
    </xf>
    <xf numFmtId="3" fontId="14" fillId="6" borderId="18" xfId="3" applyNumberFormat="1" applyFont="1" applyFill="1" applyBorder="1" applyAlignment="1">
      <alignment horizontal="center" vertical="center" wrapText="1"/>
    </xf>
    <xf numFmtId="3" fontId="14" fillId="6" borderId="19" xfId="3" applyNumberFormat="1" applyFont="1" applyFill="1" applyBorder="1" applyAlignment="1">
      <alignment horizontal="center" vertical="center" wrapText="1"/>
    </xf>
  </cellXfs>
  <cellStyles count="12">
    <cellStyle name="Collegamento ipertestuale" xfId="10" builtinId="8"/>
    <cellStyle name="Heading 1 2 2" xfId="4" xr:uid="{B588F763-FDFA-49CA-989A-4C46BF5797AD}"/>
    <cellStyle name="Migliaia" xfId="1" builtinId="3"/>
    <cellStyle name="Migliaia 2" xfId="7" xr:uid="{88320C8B-FA2D-4398-AC70-EB4F3879D73C}"/>
    <cellStyle name="Migliaia 3" xfId="8" xr:uid="{1374C736-ED58-424A-A156-1B6524252563}"/>
    <cellStyle name="Normal 2 18" xfId="5" xr:uid="{18D13F69-8FA2-4E8F-8EDF-966BF02F4470}"/>
    <cellStyle name="Normale" xfId="0" builtinId="0"/>
    <cellStyle name="Normale 2" xfId="2" xr:uid="{FF808CA3-F247-4CF3-8A54-CB1450F8CD46}"/>
    <cellStyle name="Normale 3" xfId="3" xr:uid="{9FC86457-57AB-4B19-B3AF-70885EB30CE8}"/>
    <cellStyle name="Percentuale" xfId="9" builtinId="5"/>
    <cellStyle name="Percentuale 3" xfId="11" xr:uid="{27A3B081-B819-4476-96E8-630D107137FE}"/>
    <cellStyle name="Sub Totale 2 2" xfId="6" xr:uid="{2A247843-E7F4-4F09-A933-095A714E9329}"/>
  </cellStyles>
  <dxfs count="31">
    <dxf>
      <font>
        <b/>
        <i val="0"/>
        <color rgb="FFFFFF00"/>
      </font>
      <fill>
        <patternFill>
          <bgColor rgb="FFC00000"/>
        </patternFill>
      </fill>
    </dxf>
    <dxf>
      <font>
        <color rgb="FFC00000"/>
      </font>
    </dxf>
    <dxf>
      <font>
        <color theme="9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FFF0AA"/>
        </patternFill>
      </fill>
    </dxf>
    <dxf>
      <fill>
        <patternFill patternType="lightUp">
          <fgColor theme="0" tint="-0.34998626667073579"/>
          <bgColor auto="1"/>
        </patternFill>
      </fill>
    </dxf>
    <dxf>
      <font>
        <b/>
        <i val="0"/>
        <color rgb="FFC00000"/>
      </font>
      <fill>
        <patternFill>
          <bgColor rgb="FFFFF0AA"/>
        </patternFill>
      </fill>
    </dxf>
    <dxf>
      <font>
        <b/>
        <i val="0"/>
        <color rgb="FFC00000"/>
      </font>
      <fill>
        <patternFill>
          <bgColor rgb="FFFFDF9F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</dxf>
  </dxfs>
  <tableStyles count="1" defaultTableStyle="TableStyleMedium2" defaultPivotStyle="PivotStyleLight16">
    <tableStyle name="Invisible" pivot="0" table="0" count="0" xr9:uid="{25C24E07-BFD4-4E3A-9DF8-8F14B833E7D8}"/>
  </tableStyles>
  <colors>
    <mruColors>
      <color rgb="FFCCECFF"/>
      <color rgb="FF0000FA"/>
      <color rgb="FFCC00CC"/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[s1l0];/#Sommario!A1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[s2l0];/#Sommario!A1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[s3l0];/#Sommario!A1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[s4l0];/#Sommario!A1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://[s5l0];/#Sommario!A1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://[s6l0];/#Sommario!A1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[s7l0];/#Sommario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9A751683-5153-6B07-1C98-08E10AA7DD6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261936</xdr:rowOff>
    </xdr:from>
    <xdr:to>
      <xdr:col>14</xdr:col>
      <xdr:colOff>0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F2FD0-3804-4D36-0F75-F028EDC71C41}"/>
            </a:ext>
          </a:extLst>
        </xdr:cNvPr>
        <xdr:cNvSpPr/>
      </xdr:nvSpPr>
      <xdr:spPr>
        <a:xfrm>
          <a:off x="333375" y="428624"/>
          <a:ext cx="16371094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B9074F2-8E19-3D32-8173-7B3D591BC90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</xdr:row>
      <xdr:rowOff>0</xdr:rowOff>
    </xdr:from>
    <xdr:to>
      <xdr:col>20</xdr:col>
      <xdr:colOff>-1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8E3CD-FDDA-4FD4-9FA6-4848D704A689}"/>
            </a:ext>
          </a:extLst>
        </xdr:cNvPr>
        <xdr:cNvSpPr/>
      </xdr:nvSpPr>
      <xdr:spPr>
        <a:xfrm>
          <a:off x="476249" y="464344"/>
          <a:ext cx="21550313" cy="3333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5B884E2-D2D5-3B7C-6372-8500C749DE2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261936</xdr:rowOff>
    </xdr:from>
    <xdr:to>
      <xdr:col>14</xdr:col>
      <xdr:colOff>0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65022-A823-4E50-86AC-7696DCF94F11}"/>
            </a:ext>
          </a:extLst>
        </xdr:cNvPr>
        <xdr:cNvSpPr/>
      </xdr:nvSpPr>
      <xdr:spPr>
        <a:xfrm>
          <a:off x="333375" y="428624"/>
          <a:ext cx="17216438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D586E73-640F-5CCC-5607-094B4810C75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261936</xdr:rowOff>
    </xdr:from>
    <xdr:to>
      <xdr:col>13</xdr:col>
      <xdr:colOff>773905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C5B8E2-37B5-4375-87D4-4299985950E2}"/>
            </a:ext>
          </a:extLst>
        </xdr:cNvPr>
        <xdr:cNvSpPr/>
      </xdr:nvSpPr>
      <xdr:spPr>
        <a:xfrm>
          <a:off x="342900" y="423861"/>
          <a:ext cx="1686163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A854347-E1B0-0041-BDA9-089D728D8F9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261936</xdr:rowOff>
    </xdr:from>
    <xdr:to>
      <xdr:col>13</xdr:col>
      <xdr:colOff>0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584EE-DAB2-4B40-890E-554B8DA5A604}"/>
            </a:ext>
          </a:extLst>
        </xdr:cNvPr>
        <xdr:cNvSpPr/>
      </xdr:nvSpPr>
      <xdr:spPr>
        <a:xfrm>
          <a:off x="166689" y="428624"/>
          <a:ext cx="1915715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261936</xdr:rowOff>
    </xdr:from>
    <xdr:to>
      <xdr:col>19</xdr:col>
      <xdr:colOff>0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AE0E2-41AA-4E66-A1A5-CAE6D43DC785}"/>
            </a:ext>
          </a:extLst>
        </xdr:cNvPr>
        <xdr:cNvSpPr/>
      </xdr:nvSpPr>
      <xdr:spPr>
        <a:xfrm>
          <a:off x="333375" y="428624"/>
          <a:ext cx="167640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59AE5D9-6ABB-8783-1FA9-129ED4D1248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261936</xdr:rowOff>
    </xdr:from>
    <xdr:to>
      <xdr:col>19</xdr:col>
      <xdr:colOff>0</xdr:colOff>
      <xdr:row>3</xdr:row>
      <xdr:rowOff>166686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37467-0216-48A6-8DEA-E958AC4A880A}"/>
            </a:ext>
          </a:extLst>
        </xdr:cNvPr>
        <xdr:cNvSpPr/>
      </xdr:nvSpPr>
      <xdr:spPr>
        <a:xfrm>
          <a:off x="342900" y="423861"/>
          <a:ext cx="1674495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0DB3DCD-2F55-398B-177F-5404A6256AA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it-IT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ritatrasporti-my.sharepoint.com/personal/g_guzzon_autorita-trasporti_it/Documents/GUZZON%20GIANLUCA/_Assist2026/Autostrade/04_ProcedimentoCoReg/05_AttiPREPA/CoReg_Annesso_Y_clean.xlsx" TargetMode="External"/><Relationship Id="rId1" Type="http://schemas.openxmlformats.org/officeDocument/2006/relationships/externalLinkPath" Target="CoReg_Annesso_Y_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g/ShareART/Tavolo_tecnico_Autostrade_CoReg_Monitoraggio/02_Documentazione/Modelli_GG/ASPI_PropostaPEF_ElabART_02.xlsm" TargetMode="External"/><Relationship Id="rId1" Type="http://schemas.openxmlformats.org/officeDocument/2006/relationships/externalLinkPath" Target="/prg/ShareART/Tavolo_tecnico_Autostrade_CoReg_Monitoraggio/02_Documentazione/Modelli_GG/ASPI_PropostaPEF_ElabART_0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ersonal/r_viviani_autorita-trasporti_it/Documents/01%20ART/00%20ARA/01%20Autostrade/Co.Reg/Modello_PEF-PFR_ART_v05.xlsm" TargetMode="External"/><Relationship Id="rId1" Type="http://schemas.openxmlformats.org/officeDocument/2006/relationships/externalLinkPath" Target="/personal/r_viviani_autorita-trasporti_it/Documents/01%20ART/00%20ARA/01%20Autostrade/Co.Reg/Modello_PEF-PFR_ART_v0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T\Ufficio%20ARA%20-%20Documenti\_Autostrade\concessioni%20in%20essere\RAV\ElabART\Modello_PEF-PFR_ART_RA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rio"/>
      <sheetName val="Y0_Dim_Dizionari"/>
      <sheetName val="Y1a_Input_Generali"/>
      <sheetName val="Y1b_Input_CoReg_AB"/>
      <sheetName val="Y1c_Input_PrevTraffico"/>
      <sheetName val="Y1d_Input_DiscCosto"/>
      <sheetName val="Y1e_Input_TOI"/>
      <sheetName val="Y1f_Input_Qualita"/>
      <sheetName val="Y1g_Input_PeriodiPregressi"/>
      <sheetName val="Y1h_Input_PEF_Debito"/>
      <sheetName val="Y1i_Input_PEF_Fondi"/>
      <sheetName val="Y1j_Input_PEF_CCN"/>
      <sheetName val="Y1k_Input_PEF_Consuntivo"/>
      <sheetName val="Y1l_Input_PEF_Preventivo"/>
      <sheetName val="Y2a_Input_ProgInvest_Master"/>
      <sheetName val="Y2b_Input_ProgInvest_Spesa"/>
      <sheetName val="Y2c_Input_ProgInvest_Contrib"/>
      <sheetName val="Y2d_Input_ProgInvest_Dismiss"/>
      <sheetName val="Y3a_RevenueSharing"/>
      <sheetName val="Y3b_Tg_Calcolo"/>
      <sheetName val="Y3c_Tk_CalcoloCapex"/>
      <sheetName val="Y3d_Tk_CalcoloPF"/>
      <sheetName val="Y4a_PFR"/>
      <sheetName val="Y4b_ModulazioneTariffaria"/>
      <sheetName val="Y5_PEF"/>
      <sheetName val="Y6a_EqEcoFin_Indici"/>
      <sheetName val="Y6b_EqEcoFin_Recupero"/>
      <sheetName val="Dashboard"/>
    </sheetNames>
    <sheetDataSet>
      <sheetData sheetId="0"/>
      <sheetData sheetId="1"/>
      <sheetData sheetId="2">
        <row r="26">
          <cell r="E26">
            <v>2024</v>
          </cell>
        </row>
        <row r="27">
          <cell r="E27">
            <v>2025</v>
          </cell>
        </row>
        <row r="139">
          <cell r="D139">
            <v>0.28820000000000001</v>
          </cell>
        </row>
        <row r="232">
          <cell r="D232">
            <v>2</v>
          </cell>
        </row>
        <row r="251">
          <cell r="D251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shboard"/>
      <sheetName val="PFR_ASPI"/>
      <sheetName val="PFR_ViteUtili"/>
      <sheetName val="PFR_ASPI_SplitPF"/>
      <sheetName val="ViteUtili"/>
      <sheetName val="Studio PF e TarIni"/>
      <sheetName val="Dicoter_ASPI"/>
      <sheetName val="Dicoter_ViteUtili"/>
    </sheetNames>
    <sheetDataSet>
      <sheetData sheetId="0">
        <row r="11">
          <cell r="C11">
            <v>0.13869999999999999</v>
          </cell>
        </row>
        <row r="14">
          <cell r="C14">
            <v>0.12640000000000001</v>
          </cell>
        </row>
        <row r="18">
          <cell r="C18">
            <v>0.02</v>
          </cell>
        </row>
        <row r="20">
          <cell r="C20">
            <v>6.6900000000000001E-2</v>
          </cell>
        </row>
        <row r="23">
          <cell r="C23">
            <v>5.2670000000000002E-2</v>
          </cell>
        </row>
        <row r="25">
          <cell r="C25">
            <v>1.3</v>
          </cell>
        </row>
        <row r="26">
          <cell r="C26">
            <v>1</v>
          </cell>
        </row>
      </sheetData>
      <sheetData sheetId="1">
        <row r="378">
          <cell r="F378">
            <v>0.10493696738093848</v>
          </cell>
        </row>
        <row r="423">
          <cell r="K423">
            <v>8.4188907547281491E-2</v>
          </cell>
        </row>
        <row r="451">
          <cell r="K451">
            <v>0.18526706818762273</v>
          </cell>
        </row>
      </sheetData>
      <sheetData sheetId="2"/>
      <sheetData sheetId="3">
        <row r="268">
          <cell r="K268">
            <v>0.13112315497828086</v>
          </cell>
        </row>
        <row r="281">
          <cell r="K281">
            <v>0.131123154978281</v>
          </cell>
        </row>
        <row r="294">
          <cell r="K294">
            <v>0.13112315497828103</v>
          </cell>
        </row>
        <row r="307">
          <cell r="K307">
            <v>0</v>
          </cell>
        </row>
        <row r="320">
          <cell r="K320">
            <v>6.9734368662607044E-2</v>
          </cell>
        </row>
        <row r="333">
          <cell r="K333">
            <v>6.9734368662607057E-2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"/>
      <sheetName val="Sommario"/>
      <sheetName val="CruscottoOperativo"/>
      <sheetName val="Input-Generali"/>
      <sheetName val="Input-Investimenti"/>
      <sheetName val="Input-Bilancio"/>
      <sheetName val="Input-CoRe"/>
      <sheetName val="Input-Debito"/>
      <sheetName val="Input-TIR"/>
      <sheetName val="Calcolo"/>
      <sheetName val="PFR"/>
      <sheetName val="PEF-Dicoter"/>
      <sheetName val="IndiciSostenibilita"/>
      <sheetName val="Monitoraggio"/>
      <sheetName val="RevenueSha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ommario"/>
      <sheetName val="InputScenari"/>
      <sheetName val="CruscottoOutput"/>
      <sheetName val="Input-Generali"/>
      <sheetName val="Input-Investimenti"/>
      <sheetName val="Input-Bilancio"/>
      <sheetName val="Input-CoRe"/>
      <sheetName val="Input-Debito"/>
      <sheetName val="Input-TIR"/>
      <sheetName val="Dicoter_TIR"/>
      <sheetName val="Dicoter_CU"/>
      <sheetName val="Calcolo"/>
      <sheetName val="PFR"/>
      <sheetName val="Dicoter_ART"/>
      <sheetName val="PEF-Dicoter"/>
      <sheetName val="IndiciSostenibilit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[s0l2];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[s0l1];/" TargetMode="External"/><Relationship Id="rId1" Type="http://schemas.openxmlformats.org/officeDocument/2006/relationships/hyperlink" Target="http://[s0l0];/" TargetMode="External"/><Relationship Id="rId6" Type="http://schemas.openxmlformats.org/officeDocument/2006/relationships/hyperlink" Target="http://[s0l5];/" TargetMode="External"/><Relationship Id="rId5" Type="http://schemas.openxmlformats.org/officeDocument/2006/relationships/hyperlink" Target="http://[s0l4];/" TargetMode="External"/><Relationship Id="rId4" Type="http://schemas.openxmlformats.org/officeDocument/2006/relationships/hyperlink" Target="http://[s0l3];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99B6-6AA0-430E-9CE2-E757FB4C4AFC}">
  <sheetPr>
    <pageSetUpPr fitToPage="1"/>
  </sheetPr>
  <dimension ref="B2:O40"/>
  <sheetViews>
    <sheetView tabSelected="1" zoomScale="90" zoomScaleNormal="90" workbookViewId="0"/>
  </sheetViews>
  <sheetFormatPr defaultColWidth="9.453125" defaultRowHeight="13" x14ac:dyDescent="0.35"/>
  <cols>
    <col min="1" max="2" width="3.54296875" style="60" customWidth="1"/>
    <col min="3" max="3" width="5.54296875" style="60" customWidth="1"/>
    <col min="4" max="4" width="32.453125" style="60" bestFit="1" customWidth="1"/>
    <col min="5" max="5" width="82.1796875" style="60" bestFit="1" customWidth="1"/>
    <col min="6" max="8" width="3.54296875" style="60" customWidth="1"/>
    <col min="9" max="9" width="38.54296875" style="60" bestFit="1" customWidth="1"/>
    <col min="10" max="10" width="10.54296875" style="60" customWidth="1"/>
    <col min="11" max="11" width="3.54296875" style="60" customWidth="1"/>
    <col min="12" max="14" width="9.453125" style="60"/>
    <col min="15" max="15" width="14" style="60" customWidth="1"/>
    <col min="16" max="16384" width="9.453125" style="60"/>
  </cols>
  <sheetData>
    <row r="2" spans="2:15" ht="79.5" customHeight="1" x14ac:dyDescent="0.35">
      <c r="B2" s="318" t="e" vm="1">
        <v>#VALUE!</v>
      </c>
      <c r="C2" s="318"/>
      <c r="D2" s="318"/>
      <c r="E2" s="318"/>
      <c r="F2" s="318"/>
      <c r="K2" s="317" t="s">
        <v>990</v>
      </c>
    </row>
    <row r="4" spans="2:15" ht="21" x14ac:dyDescent="0.3">
      <c r="B4" s="2" t="s">
        <v>874</v>
      </c>
      <c r="C4" s="2"/>
      <c r="D4" s="2"/>
      <c r="E4" s="2"/>
      <c r="F4" s="2"/>
      <c r="G4" s="2"/>
      <c r="H4" s="2"/>
      <c r="I4" s="2"/>
      <c r="J4" s="2"/>
      <c r="K4" s="2"/>
      <c r="L4" s="161"/>
    </row>
    <row r="5" spans="2:15" ht="13.5" thickBot="1" x14ac:dyDescent="0.4"/>
    <row r="6" spans="2:15" s="302" customFormat="1" ht="19" thickBot="1" x14ac:dyDescent="0.4">
      <c r="B6" s="305" t="s">
        <v>984</v>
      </c>
      <c r="C6" s="306"/>
      <c r="D6" s="306"/>
      <c r="E6" s="306"/>
      <c r="F6" s="306"/>
      <c r="G6" s="306"/>
      <c r="H6" s="306"/>
      <c r="I6" s="306"/>
      <c r="J6" s="307" t="s">
        <v>985</v>
      </c>
      <c r="K6" s="308"/>
      <c r="L6" s="301"/>
    </row>
    <row r="7" spans="2:15" x14ac:dyDescent="0.35">
      <c r="B7" s="309"/>
      <c r="C7" s="310"/>
      <c r="D7" s="310"/>
      <c r="E7" s="310"/>
      <c r="F7" s="310"/>
      <c r="G7" s="310"/>
      <c r="H7" s="310"/>
      <c r="I7" s="310"/>
      <c r="J7" s="310"/>
      <c r="K7" s="311"/>
    </row>
    <row r="8" spans="2:15" ht="210" customHeight="1" x14ac:dyDescent="0.35">
      <c r="B8" s="309"/>
      <c r="C8" s="319" t="s">
        <v>986</v>
      </c>
      <c r="D8" s="319"/>
      <c r="E8" s="319"/>
      <c r="F8" s="319"/>
      <c r="G8" s="319"/>
      <c r="H8" s="319"/>
      <c r="I8" s="319"/>
      <c r="J8" s="319"/>
      <c r="K8" s="311"/>
    </row>
    <row r="9" spans="2:15" ht="13.5" thickBot="1" x14ac:dyDescent="0.4">
      <c r="B9" s="312"/>
      <c r="C9" s="313"/>
      <c r="D9" s="313"/>
      <c r="E9" s="313"/>
      <c r="F9" s="313"/>
      <c r="G9" s="313"/>
      <c r="H9" s="313"/>
      <c r="I9" s="313"/>
      <c r="J9" s="313"/>
      <c r="K9" s="314"/>
    </row>
    <row r="12" spans="2:15" ht="18.5" x14ac:dyDescent="0.3">
      <c r="B12" s="162" t="s">
        <v>887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1"/>
    </row>
    <row r="13" spans="2:15" ht="15" thickBot="1" x14ac:dyDescent="0.35"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O13" s="163"/>
    </row>
    <row r="14" spans="2:15" x14ac:dyDescent="0.3">
      <c r="B14" s="164"/>
      <c r="C14" s="165"/>
      <c r="D14" s="165"/>
      <c r="E14" s="165"/>
      <c r="F14" s="166"/>
      <c r="G14" s="161"/>
      <c r="H14" s="164"/>
      <c r="I14" s="165"/>
      <c r="J14" s="167"/>
      <c r="K14" s="166"/>
      <c r="L14" s="161"/>
    </row>
    <row r="15" spans="2:15" ht="15.5" x14ac:dyDescent="0.3">
      <c r="B15" s="168"/>
      <c r="C15" s="169" t="s">
        <v>875</v>
      </c>
      <c r="D15" s="169"/>
      <c r="E15" s="169"/>
      <c r="F15" s="170"/>
      <c r="G15" s="161"/>
      <c r="H15" s="168"/>
      <c r="I15" s="169" t="s">
        <v>876</v>
      </c>
      <c r="J15" s="169"/>
      <c r="K15" s="170"/>
      <c r="L15" s="161"/>
    </row>
    <row r="16" spans="2:15" x14ac:dyDescent="0.3">
      <c r="B16" s="168"/>
      <c r="C16" s="161"/>
      <c r="D16" s="161"/>
      <c r="E16" s="161"/>
      <c r="F16" s="170"/>
      <c r="G16" s="161"/>
      <c r="H16" s="168"/>
      <c r="I16" s="161"/>
      <c r="J16" s="171"/>
      <c r="K16" s="170"/>
      <c r="L16" s="161"/>
    </row>
    <row r="17" spans="2:12" x14ac:dyDescent="0.3">
      <c r="B17" s="168"/>
      <c r="C17" s="172" t="s">
        <v>894</v>
      </c>
      <c r="D17" s="173"/>
      <c r="E17" s="173"/>
      <c r="F17" s="170"/>
      <c r="G17" s="161"/>
      <c r="H17" s="168"/>
      <c r="I17" s="174" t="s">
        <v>877</v>
      </c>
      <c r="J17" s="171"/>
      <c r="K17" s="170"/>
      <c r="L17" s="161"/>
    </row>
    <row r="18" spans="2:12" x14ac:dyDescent="0.3">
      <c r="B18" s="168"/>
      <c r="C18" s="40"/>
      <c r="D18" s="40"/>
      <c r="E18" s="40"/>
      <c r="F18" s="170"/>
      <c r="G18" s="161"/>
      <c r="H18" s="168"/>
      <c r="I18" s="175" t="s">
        <v>878</v>
      </c>
      <c r="J18" s="176">
        <v>1000</v>
      </c>
      <c r="K18" s="170"/>
      <c r="L18" s="161"/>
    </row>
    <row r="19" spans="2:12" x14ac:dyDescent="0.3">
      <c r="B19" s="168"/>
      <c r="C19" s="205"/>
      <c r="D19" s="296" t="s">
        <v>899</v>
      </c>
      <c r="E19" s="161" t="s">
        <v>888</v>
      </c>
      <c r="F19" s="170"/>
      <c r="G19" s="161"/>
      <c r="H19" s="168"/>
      <c r="I19" s="175" t="s">
        <v>879</v>
      </c>
      <c r="J19" s="177">
        <v>1000</v>
      </c>
      <c r="K19" s="170"/>
      <c r="L19" s="161"/>
    </row>
    <row r="20" spans="2:12" ht="13.5" x14ac:dyDescent="0.35">
      <c r="B20" s="168"/>
      <c r="C20" s="297"/>
      <c r="D20" s="297"/>
      <c r="E20" s="161"/>
      <c r="F20" s="170"/>
      <c r="G20" s="161"/>
      <c r="H20" s="168"/>
      <c r="I20" s="175" t="s">
        <v>880</v>
      </c>
      <c r="J20" s="178">
        <v>1000</v>
      </c>
      <c r="K20" s="170"/>
      <c r="L20" s="161"/>
    </row>
    <row r="21" spans="2:12" x14ac:dyDescent="0.3">
      <c r="B21" s="168"/>
      <c r="C21" s="172" t="s">
        <v>896</v>
      </c>
      <c r="D21" s="173"/>
      <c r="E21" s="173"/>
      <c r="F21" s="170"/>
      <c r="G21" s="161"/>
      <c r="H21" s="168"/>
      <c r="I21" s="174"/>
      <c r="J21" s="174"/>
      <c r="K21" s="170"/>
      <c r="L21" s="161"/>
    </row>
    <row r="22" spans="2:12" ht="13.5" x14ac:dyDescent="0.35">
      <c r="B22" s="168"/>
      <c r="C22" s="297"/>
      <c r="D22" s="297"/>
      <c r="E22" s="161"/>
      <c r="F22" s="170"/>
      <c r="G22" s="161"/>
      <c r="H22" s="168"/>
      <c r="I22" s="180" t="s">
        <v>881</v>
      </c>
      <c r="J22" s="171"/>
      <c r="K22" s="170"/>
      <c r="L22" s="161"/>
    </row>
    <row r="23" spans="2:12" x14ac:dyDescent="0.3">
      <c r="B23" s="168"/>
      <c r="C23" s="315" t="s">
        <v>897</v>
      </c>
      <c r="D23" s="316"/>
      <c r="E23" s="316"/>
      <c r="F23" s="170"/>
      <c r="G23" s="161"/>
      <c r="H23" s="168"/>
      <c r="I23" s="175" t="s">
        <v>878</v>
      </c>
      <c r="J23" s="181">
        <v>1000</v>
      </c>
      <c r="K23" s="170"/>
      <c r="L23" s="161"/>
    </row>
    <row r="24" spans="2:12" ht="13.5" x14ac:dyDescent="0.35">
      <c r="B24" s="168"/>
      <c r="C24" s="297"/>
      <c r="D24" s="297"/>
      <c r="E24" s="161"/>
      <c r="F24" s="170"/>
      <c r="G24" s="161"/>
      <c r="H24" s="168"/>
      <c r="I24" s="175" t="s">
        <v>879</v>
      </c>
      <c r="J24" s="182">
        <v>1000</v>
      </c>
      <c r="K24" s="170"/>
      <c r="L24" s="161"/>
    </row>
    <row r="25" spans="2:12" x14ac:dyDescent="0.3">
      <c r="B25" s="168"/>
      <c r="C25" s="179"/>
      <c r="D25" s="296" t="s">
        <v>900</v>
      </c>
      <c r="E25" s="161" t="s">
        <v>889</v>
      </c>
      <c r="F25" s="170"/>
      <c r="G25" s="161"/>
      <c r="H25" s="168"/>
      <c r="I25" s="175" t="s">
        <v>880</v>
      </c>
      <c r="J25" s="183">
        <v>1000</v>
      </c>
      <c r="K25" s="170"/>
      <c r="L25" s="161"/>
    </row>
    <row r="26" spans="2:12" x14ac:dyDescent="0.3">
      <c r="B26" s="168"/>
      <c r="C26" s="179"/>
      <c r="D26" s="296" t="s">
        <v>901</v>
      </c>
      <c r="E26" s="161" t="s">
        <v>890</v>
      </c>
      <c r="F26" s="170"/>
      <c r="G26" s="161"/>
      <c r="H26" s="168"/>
      <c r="I26" s="175" t="s">
        <v>882</v>
      </c>
      <c r="J26" s="184">
        <v>1000</v>
      </c>
      <c r="K26" s="170"/>
      <c r="L26" s="161"/>
    </row>
    <row r="27" spans="2:12" ht="13.5" x14ac:dyDescent="0.35">
      <c r="B27" s="168"/>
      <c r="C27" s="297"/>
      <c r="D27" s="297"/>
      <c r="E27" s="161"/>
      <c r="F27" s="170"/>
      <c r="G27" s="161"/>
      <c r="H27" s="168"/>
      <c r="I27" s="175"/>
      <c r="J27" s="175"/>
      <c r="K27" s="170"/>
      <c r="L27" s="161"/>
    </row>
    <row r="28" spans="2:12" x14ac:dyDescent="0.3">
      <c r="B28" s="168"/>
      <c r="C28" s="315" t="s">
        <v>898</v>
      </c>
      <c r="D28" s="316"/>
      <c r="E28" s="316"/>
      <c r="F28" s="170"/>
      <c r="G28" s="161"/>
      <c r="H28" s="168"/>
      <c r="I28" s="180" t="s">
        <v>883</v>
      </c>
      <c r="J28" s="171"/>
      <c r="K28" s="170"/>
      <c r="L28" s="161"/>
    </row>
    <row r="29" spans="2:12" ht="13.5" x14ac:dyDescent="0.35">
      <c r="B29" s="168"/>
      <c r="C29" s="297"/>
      <c r="D29" s="297"/>
      <c r="E29" s="161"/>
      <c r="F29" s="170"/>
      <c r="G29" s="161"/>
      <c r="H29" s="168"/>
      <c r="I29" s="175" t="s">
        <v>878</v>
      </c>
      <c r="J29" s="185">
        <v>1000</v>
      </c>
      <c r="K29" s="170"/>
      <c r="L29" s="161"/>
    </row>
    <row r="30" spans="2:12" x14ac:dyDescent="0.3">
      <c r="B30" s="168"/>
      <c r="C30" s="187"/>
      <c r="D30" s="298" t="s">
        <v>904</v>
      </c>
      <c r="E30" s="161" t="s">
        <v>891</v>
      </c>
      <c r="F30" s="170"/>
      <c r="G30" s="161"/>
      <c r="H30" s="168"/>
      <c r="I30" s="175" t="s">
        <v>879</v>
      </c>
      <c r="J30" s="186">
        <v>1000</v>
      </c>
      <c r="K30" s="170"/>
      <c r="L30" s="161"/>
    </row>
    <row r="31" spans="2:12" x14ac:dyDescent="0.3">
      <c r="B31" s="168"/>
      <c r="C31" s="187"/>
      <c r="D31" s="298" t="s">
        <v>905</v>
      </c>
      <c r="E31" s="161" t="s">
        <v>892</v>
      </c>
      <c r="F31" s="170"/>
      <c r="G31" s="161"/>
      <c r="H31" s="168"/>
      <c r="I31" s="175" t="s">
        <v>880</v>
      </c>
      <c r="J31" s="188">
        <v>1000</v>
      </c>
      <c r="K31" s="170"/>
      <c r="L31" s="161"/>
    </row>
    <row r="32" spans="2:12" ht="13.5" x14ac:dyDescent="0.35">
      <c r="B32" s="168"/>
      <c r="C32" s="297"/>
      <c r="D32" s="297"/>
      <c r="E32" s="161"/>
      <c r="F32" s="170"/>
      <c r="G32" s="161"/>
      <c r="H32" s="168"/>
      <c r="I32" s="175"/>
      <c r="J32" s="175"/>
      <c r="K32" s="170"/>
      <c r="L32" s="161"/>
    </row>
    <row r="33" spans="2:12" x14ac:dyDescent="0.3">
      <c r="B33" s="168"/>
      <c r="C33" s="172" t="s">
        <v>895</v>
      </c>
      <c r="D33" s="173"/>
      <c r="E33" s="173"/>
      <c r="F33" s="170"/>
      <c r="G33" s="161"/>
      <c r="H33" s="168"/>
      <c r="I33" s="180" t="s">
        <v>884</v>
      </c>
      <c r="J33" s="171"/>
      <c r="K33" s="170"/>
      <c r="L33" s="161"/>
    </row>
    <row r="34" spans="2:12" ht="13.5" x14ac:dyDescent="0.35">
      <c r="B34" s="168"/>
      <c r="C34" s="297"/>
      <c r="D34" s="297"/>
      <c r="E34" s="161"/>
      <c r="F34" s="170"/>
      <c r="G34" s="161"/>
      <c r="H34" s="168"/>
      <c r="I34" s="175" t="s">
        <v>878</v>
      </c>
      <c r="J34" s="189">
        <v>1000</v>
      </c>
      <c r="K34" s="170"/>
      <c r="L34" s="161"/>
    </row>
    <row r="35" spans="2:12" x14ac:dyDescent="0.3">
      <c r="B35" s="168"/>
      <c r="C35" s="200"/>
      <c r="D35" s="296" t="s">
        <v>902</v>
      </c>
      <c r="E35" s="161" t="s">
        <v>893</v>
      </c>
      <c r="F35" s="170"/>
      <c r="G35" s="161"/>
      <c r="H35" s="168"/>
      <c r="I35" s="175" t="s">
        <v>879</v>
      </c>
      <c r="J35" s="190">
        <v>1000</v>
      </c>
      <c r="K35" s="170"/>
      <c r="L35" s="161"/>
    </row>
    <row r="36" spans="2:12" ht="13.5" x14ac:dyDescent="0.35">
      <c r="B36" s="168"/>
      <c r="C36" s="297"/>
      <c r="D36" s="297"/>
      <c r="E36" s="161"/>
      <c r="F36" s="170"/>
      <c r="H36" s="168"/>
      <c r="I36" s="180"/>
      <c r="J36" s="171"/>
      <c r="K36" s="170"/>
    </row>
    <row r="37" spans="2:12" x14ac:dyDescent="0.3">
      <c r="B37" s="168"/>
      <c r="C37" s="204"/>
      <c r="D37" s="296" t="s">
        <v>903</v>
      </c>
      <c r="E37" s="161" t="s">
        <v>906</v>
      </c>
      <c r="F37" s="170"/>
      <c r="H37" s="168"/>
      <c r="I37" s="191" t="s">
        <v>885</v>
      </c>
      <c r="J37" s="192"/>
      <c r="K37" s="170"/>
    </row>
    <row r="38" spans="2:12" ht="13.5" x14ac:dyDescent="0.3">
      <c r="B38" s="198"/>
      <c r="D38" s="299"/>
      <c r="F38" s="199"/>
      <c r="H38" s="168"/>
      <c r="I38" s="191"/>
      <c r="J38" s="191"/>
      <c r="K38" s="170"/>
    </row>
    <row r="39" spans="2:12" ht="13.5" x14ac:dyDescent="0.3">
      <c r="B39" s="198"/>
      <c r="D39" s="299"/>
      <c r="F39" s="199"/>
      <c r="H39" s="168"/>
      <c r="I39" s="191" t="s">
        <v>886</v>
      </c>
      <c r="J39" s="193">
        <v>1000</v>
      </c>
      <c r="K39" s="170"/>
    </row>
    <row r="40" spans="2:12" ht="14" thickBot="1" x14ac:dyDescent="0.35">
      <c r="B40" s="201"/>
      <c r="C40" s="202"/>
      <c r="D40" s="300"/>
      <c r="E40" s="202"/>
      <c r="F40" s="203"/>
      <c r="H40" s="194"/>
      <c r="I40" s="195"/>
      <c r="J40" s="196"/>
      <c r="K40" s="197"/>
    </row>
  </sheetData>
  <mergeCells count="2">
    <mergeCell ref="B2:F2"/>
    <mergeCell ref="C8:J8"/>
  </mergeCells>
  <conditionalFormatting sqref="J20">
    <cfRule type="expression" dxfId="30" priority="1">
      <formula>AND($G20&gt;Num_ClassiVeicoli*Num_TipologieRete,ISNUMBER(J$27))</formula>
    </cfRule>
    <cfRule type="expression" dxfId="29" priority="2">
      <formula>AND(ISNUMBER(J$27),J$27&lt;=AnnoPonte)</formula>
    </cfRule>
    <cfRule type="expression" dxfId="28" priority="3">
      <formula>ISNUMBER(J$27)</formula>
    </cfRule>
  </conditionalFormatting>
  <conditionalFormatting sqref="J37">
    <cfRule type="cellIs" dxfId="27" priority="4" operator="equal">
      <formula>""</formula>
    </cfRule>
  </conditionalFormatting>
  <hyperlinks>
    <hyperlink ref="D19" r:id="rId1" location="X1.a_DatiGenerali!A1" display="X1.a_DatiGenerali!A1" xr:uid="{E6E64120-73F9-4A63-861C-1B7430649EFB}"/>
    <hyperlink ref="D25" r:id="rId2" location="X2.a_CoReg_SchemiContabili!A1" display="X2.a_CoReg_SchemiContabili!A1" xr:uid="{82BC8224-BD2C-4A2B-9559-5572AF7E4FE0}"/>
    <hyperlink ref="D26" r:id="rId3" location="X2.b_CoReg_CostiTronco!A1" display="X2.b_CoReg_CostiTronco!A1" xr:uid="{D2A8607E-9533-4DDC-B6E8-239BA41B3779}"/>
    <hyperlink ref="D30" r:id="rId4" location="'X2.c CoReg_RiconcBilancio'!A1" display="'X2.c CoReg_RiconcBilancio'!A1" xr:uid="{C2168DDD-2C35-44A0-8DD8-7721F638CD72}"/>
    <hyperlink ref="D31" location="'X2.d_CoReg_Variazioni_IAS-OIC'!A1" display="'X2.d_CoReg_Variazioni_IAS-OIC'!A1" xr:uid="{B0A514D6-3603-4990-979F-301F3E548C0B}"/>
    <hyperlink ref="D35" r:id="rId5" location="X3.a_DatiTecniciTraffico!A1" display="X3.a_DatiTecniciTraffico!A1" xr:uid="{480F7B2E-B7AB-4645-88C6-0C87B110FD66}"/>
    <hyperlink ref="D37" r:id="rId6" location="X3.b_ArrotondPedaggi!A1" display="X3.b_ArrotondPedaggi!A1" xr:uid="{DF2EFA59-A7DF-4794-9EA1-514A1057F772}"/>
  </hyperlinks>
  <pageMargins left="0.7" right="0.7" top="0.75" bottom="0.75" header="0.3" footer="0.3"/>
  <pageSetup paperSize="9" scale="46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FD1D-65B1-444F-B38A-48C5020AEDCF}">
  <sheetPr codeName="Foglio3">
    <tabColor theme="7" tint="0.59999389629810485"/>
    <pageSetUpPr fitToPage="1"/>
  </sheetPr>
  <dimension ref="A2:S32"/>
  <sheetViews>
    <sheetView showGridLines="0" zoomScale="80" zoomScaleNormal="80" workbookViewId="0"/>
  </sheetViews>
  <sheetFormatPr defaultColWidth="8.453125" defaultRowHeight="13" x14ac:dyDescent="0.35"/>
  <cols>
    <col min="1" max="2" width="2.54296875" style="72" customWidth="1"/>
    <col min="3" max="3" width="78.54296875" style="72" customWidth="1"/>
    <col min="4" max="4" width="50.81640625" style="72" customWidth="1"/>
    <col min="5" max="15" width="11.54296875" style="72" customWidth="1"/>
    <col min="16" max="16384" width="8.453125" style="72"/>
  </cols>
  <sheetData>
    <row r="2" spans="1:19" s="69" customFormat="1" ht="21" x14ac:dyDescent="0.35">
      <c r="B2" s="1"/>
      <c r="C2" s="2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s="303" customFormat="1" x14ac:dyDescent="0.35">
      <c r="C3" s="304" t="s">
        <v>988</v>
      </c>
    </row>
    <row r="4" spans="1:19" s="303" customFormat="1" x14ac:dyDescent="0.35">
      <c r="C4" s="304" t="s">
        <v>987</v>
      </c>
    </row>
    <row r="7" spans="1:19" s="71" customFormat="1" ht="18.5" x14ac:dyDescent="0.35">
      <c r="A7" s="22"/>
      <c r="B7" s="20"/>
      <c r="C7" s="20" t="s">
        <v>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9" spans="1:19" ht="26" x14ac:dyDescent="0.35">
      <c r="C9" s="73" t="s">
        <v>2</v>
      </c>
      <c r="D9" s="3"/>
    </row>
    <row r="10" spans="1:19" ht="39" x14ac:dyDescent="0.35">
      <c r="C10" s="73" t="s">
        <v>3</v>
      </c>
      <c r="D10" s="3"/>
    </row>
    <row r="11" spans="1:19" ht="26" x14ac:dyDescent="0.35">
      <c r="C11" s="73" t="s">
        <v>4</v>
      </c>
      <c r="D11" s="3"/>
    </row>
    <row r="12" spans="1:19" x14ac:dyDescent="0.35">
      <c r="C12" s="74"/>
    </row>
    <row r="13" spans="1:19" s="71" customFormat="1" ht="18.5" x14ac:dyDescent="0.35">
      <c r="A13" s="22"/>
      <c r="B13" s="20"/>
      <c r="C13" s="20" t="s">
        <v>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5" spans="1:19" x14ac:dyDescent="0.35">
      <c r="C15" s="73" t="s">
        <v>6</v>
      </c>
      <c r="D15" s="3"/>
    </row>
    <row r="16" spans="1:19" ht="26" x14ac:dyDescent="0.35">
      <c r="C16" s="73" t="s">
        <v>7</v>
      </c>
      <c r="D16" s="3"/>
    </row>
    <row r="17" spans="3:3" x14ac:dyDescent="0.35">
      <c r="C17" s="74"/>
    </row>
    <row r="32" spans="3:3" ht="14.25" customHeight="1" x14ac:dyDescent="0.35"/>
  </sheetData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&amp;RAnn. "X" all'All. "A" alla delibera n. 124/2026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5ECB-8770-4AB0-93BB-9310ABEEA693}">
  <sheetPr codeName="Foglio6">
    <tabColor theme="5"/>
    <pageSetUpPr fitToPage="1"/>
  </sheetPr>
  <dimension ref="A2:HF755"/>
  <sheetViews>
    <sheetView showGridLines="0" zoomScale="80" zoomScaleNormal="80" workbookViewId="0"/>
  </sheetViews>
  <sheetFormatPr defaultColWidth="9.1796875" defaultRowHeight="13" outlineLevelRow="1" outlineLevelCol="1" x14ac:dyDescent="0.3"/>
  <cols>
    <col min="1" max="2" width="3.54296875" style="161" customWidth="1"/>
    <col min="3" max="3" width="72.1796875" style="161" customWidth="1"/>
    <col min="4" max="4" width="19.453125" style="161" customWidth="1" outlineLevel="1"/>
    <col min="5" max="5" width="12.54296875" style="161" customWidth="1" outlineLevel="1"/>
    <col min="6" max="6" width="20.453125" style="161" customWidth="1" outlineLevel="1"/>
    <col min="7" max="7" width="6.54296875" style="161" customWidth="1"/>
    <col min="8" max="8" width="2.54296875" style="161" customWidth="1"/>
    <col min="9" max="9" width="12.54296875" style="223" customWidth="1"/>
    <col min="10" max="12" width="12.54296875" style="223" customWidth="1" outlineLevel="1"/>
    <col min="13" max="13" width="2.54296875" style="161" customWidth="1"/>
    <col min="14" max="14" width="12.54296875" style="223" customWidth="1"/>
    <col min="15" max="16" width="12.54296875" style="223" customWidth="1" outlineLevel="1"/>
    <col min="17" max="17" width="2.54296875" style="161" customWidth="1"/>
    <col min="18" max="18" width="12.54296875" style="223" customWidth="1"/>
    <col min="19" max="19" width="2.54296875" style="161" customWidth="1"/>
    <col min="20" max="20" width="82.1796875" style="161" bestFit="1" customWidth="1"/>
    <col min="21" max="83" width="12.54296875" style="161" customWidth="1"/>
    <col min="84" max="84" width="9.1796875" style="224"/>
    <col min="85" max="16384" width="9.1796875" style="161"/>
  </cols>
  <sheetData>
    <row r="2" spans="1:214" s="225" customFormat="1" ht="23.5" x14ac:dyDescent="0.35">
      <c r="C2" s="226" t="s">
        <v>782</v>
      </c>
      <c r="D2" s="226"/>
      <c r="E2" s="226"/>
      <c r="F2" s="226"/>
      <c r="G2" s="226"/>
      <c r="H2" s="226"/>
      <c r="I2" s="227"/>
      <c r="J2" s="227"/>
      <c r="K2" s="227"/>
      <c r="L2" s="227"/>
      <c r="M2" s="226"/>
      <c r="N2" s="227"/>
      <c r="O2" s="227"/>
      <c r="P2" s="227"/>
      <c r="Q2" s="226"/>
      <c r="R2" s="227"/>
      <c r="S2" s="226"/>
      <c r="T2" s="226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9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</row>
    <row r="3" spans="1:214" s="303" customFormat="1" x14ac:dyDescent="0.35">
      <c r="C3" s="304" t="s">
        <v>989</v>
      </c>
    </row>
    <row r="4" spans="1:214" s="303" customFormat="1" x14ac:dyDescent="0.35">
      <c r="C4" s="304" t="s">
        <v>987</v>
      </c>
    </row>
    <row r="5" spans="1:214" x14ac:dyDescent="0.3">
      <c r="I5" s="230"/>
    </row>
    <row r="6" spans="1:214" s="15" customFormat="1" ht="14.5" x14ac:dyDescent="0.3">
      <c r="C6" s="231" t="s">
        <v>910</v>
      </c>
      <c r="D6" s="232"/>
      <c r="E6" s="232"/>
      <c r="F6" s="232"/>
      <c r="G6" s="232"/>
      <c r="H6" s="16"/>
      <c r="I6" s="233" t="s">
        <v>977</v>
      </c>
      <c r="J6" s="234"/>
      <c r="K6" s="234"/>
      <c r="L6" s="234"/>
      <c r="M6" s="234"/>
      <c r="N6" s="234"/>
      <c r="O6" s="234"/>
      <c r="P6" s="234"/>
      <c r="Q6" s="234"/>
      <c r="R6" s="234"/>
      <c r="T6" s="235"/>
    </row>
    <row r="8" spans="1:214" s="16" customFormat="1" ht="60" customHeight="1" x14ac:dyDescent="0.35">
      <c r="A8" s="15"/>
      <c r="C8" s="236" t="s">
        <v>8</v>
      </c>
      <c r="D8" s="236" t="s">
        <v>9</v>
      </c>
      <c r="E8" s="236" t="s">
        <v>10</v>
      </c>
      <c r="F8" s="237" t="s">
        <v>911</v>
      </c>
      <c r="G8" s="236" t="s">
        <v>912</v>
      </c>
      <c r="I8" s="238" t="s">
        <v>11</v>
      </c>
      <c r="J8" s="239" t="s">
        <v>13</v>
      </c>
      <c r="K8" s="239" t="s">
        <v>12</v>
      </c>
      <c r="L8" s="239" t="s">
        <v>14</v>
      </c>
      <c r="M8" s="240"/>
      <c r="N8" s="238" t="s">
        <v>15</v>
      </c>
      <c r="O8" s="239" t="s">
        <v>13</v>
      </c>
      <c r="P8" s="239" t="s">
        <v>14</v>
      </c>
      <c r="Q8" s="240"/>
      <c r="R8" s="238" t="s">
        <v>16</v>
      </c>
      <c r="T8" s="241" t="s">
        <v>17</v>
      </c>
    </row>
    <row r="9" spans="1:214" x14ac:dyDescent="0.3">
      <c r="A9" s="15"/>
    </row>
    <row r="10" spans="1:214" x14ac:dyDescent="0.3">
      <c r="A10" s="15"/>
      <c r="CF10" s="161"/>
    </row>
    <row r="11" spans="1:214" ht="23.5" x14ac:dyDescent="0.3">
      <c r="A11" s="15"/>
      <c r="B11" s="109"/>
      <c r="C11" s="242" t="s">
        <v>18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CF11" s="161"/>
    </row>
    <row r="12" spans="1:214" outlineLevel="1" x14ac:dyDescent="0.3">
      <c r="A12" s="15"/>
      <c r="CF12" s="161"/>
    </row>
    <row r="13" spans="1:214" s="246" customFormat="1" ht="18.5" outlineLevel="1" x14ac:dyDescent="0.35">
      <c r="A13" s="15"/>
      <c r="B13" s="113"/>
      <c r="C13" s="113" t="s">
        <v>913</v>
      </c>
      <c r="D13" s="113"/>
      <c r="E13" s="113"/>
      <c r="F13" s="113"/>
      <c r="G13" s="113"/>
      <c r="H13" s="243"/>
      <c r="I13" s="244"/>
      <c r="J13" s="244"/>
      <c r="K13" s="244"/>
      <c r="L13" s="244"/>
      <c r="M13" s="243"/>
      <c r="N13" s="244"/>
      <c r="O13" s="244"/>
      <c r="P13" s="244"/>
      <c r="Q13" s="243"/>
      <c r="R13" s="244"/>
      <c r="S13" s="243"/>
      <c r="T13" s="243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  <c r="EI13" s="245"/>
      <c r="EJ13" s="245"/>
      <c r="EK13" s="245"/>
      <c r="EL13" s="245"/>
      <c r="EM13" s="245"/>
      <c r="EN13" s="245"/>
      <c r="EO13" s="245"/>
      <c r="EP13" s="245"/>
      <c r="EQ13" s="245"/>
      <c r="ER13" s="245"/>
      <c r="ES13" s="245"/>
      <c r="ET13" s="245"/>
      <c r="EU13" s="245"/>
      <c r="EV13" s="245"/>
      <c r="EW13" s="245"/>
      <c r="EX13" s="245"/>
      <c r="EY13" s="245"/>
      <c r="EZ13" s="245"/>
      <c r="FA13" s="245"/>
      <c r="FB13" s="245"/>
      <c r="FC13" s="245"/>
      <c r="FD13" s="245"/>
      <c r="FE13" s="245"/>
      <c r="FF13" s="245"/>
      <c r="FG13" s="245"/>
      <c r="FH13" s="245"/>
      <c r="FI13" s="245"/>
      <c r="FJ13" s="245"/>
      <c r="FK13" s="245"/>
      <c r="FL13" s="245"/>
      <c r="FM13" s="245"/>
      <c r="FN13" s="245"/>
      <c r="FO13" s="245"/>
      <c r="FP13" s="245"/>
      <c r="FQ13" s="245"/>
      <c r="FR13" s="245"/>
      <c r="FS13" s="245"/>
      <c r="FT13" s="245"/>
      <c r="FU13" s="245"/>
      <c r="FV13" s="245"/>
      <c r="FW13" s="245"/>
      <c r="FX13" s="245"/>
      <c r="FY13" s="245"/>
      <c r="FZ13" s="245"/>
      <c r="GA13" s="245"/>
      <c r="GB13" s="245"/>
      <c r="GC13" s="245"/>
      <c r="GD13" s="245"/>
      <c r="GE13" s="245"/>
      <c r="GF13" s="245"/>
      <c r="GG13" s="245"/>
      <c r="GH13" s="245"/>
      <c r="GI13" s="245"/>
      <c r="GJ13" s="245"/>
      <c r="GK13" s="245"/>
      <c r="GL13" s="245"/>
      <c r="GM13" s="245"/>
      <c r="GN13" s="245"/>
      <c r="GO13" s="245"/>
      <c r="GP13" s="245"/>
      <c r="GQ13" s="245"/>
      <c r="GR13" s="245"/>
      <c r="GS13" s="245"/>
      <c r="GT13" s="245"/>
      <c r="GU13" s="245"/>
      <c r="GV13" s="245"/>
      <c r="GW13" s="245"/>
      <c r="GX13" s="245"/>
      <c r="GY13" s="245"/>
      <c r="GZ13" s="245"/>
      <c r="HA13" s="245"/>
      <c r="HB13" s="245"/>
      <c r="HC13" s="245"/>
      <c r="HD13" s="245"/>
      <c r="HE13" s="245"/>
      <c r="HF13" s="245"/>
    </row>
    <row r="14" spans="1:214" outlineLevel="1" x14ac:dyDescent="0.3">
      <c r="A14" s="15"/>
      <c r="B14" s="247"/>
      <c r="C14" s="23"/>
      <c r="D14" s="104"/>
      <c r="E14" s="104"/>
      <c r="F14" s="104"/>
      <c r="G14" s="104"/>
      <c r="CF14" s="161"/>
    </row>
    <row r="15" spans="1:214" outlineLevel="1" x14ac:dyDescent="0.3">
      <c r="A15" s="15"/>
      <c r="B15" s="247"/>
      <c r="C15" s="25" t="s">
        <v>19</v>
      </c>
      <c r="D15" s="248" t="s">
        <v>20</v>
      </c>
      <c r="E15" s="248" t="s">
        <v>20</v>
      </c>
      <c r="F15" s="248"/>
      <c r="G15" s="249"/>
      <c r="I15" s="250">
        <f>I552</f>
        <v>0</v>
      </c>
      <c r="J15" s="250">
        <f>J552</f>
        <v>0</v>
      </c>
      <c r="K15" s="251"/>
      <c r="L15" s="251"/>
      <c r="N15" s="250">
        <f>N552</f>
        <v>0</v>
      </c>
      <c r="O15" s="250">
        <f>O552</f>
        <v>0</v>
      </c>
      <c r="P15" s="251"/>
      <c r="R15" s="250">
        <f>R552</f>
        <v>0</v>
      </c>
      <c r="T15" s="252"/>
      <c r="CF15" s="161"/>
    </row>
    <row r="16" spans="1:214" outlineLevel="1" x14ac:dyDescent="0.3">
      <c r="A16" s="15"/>
      <c r="B16" s="247"/>
      <c r="C16" s="23"/>
      <c r="D16" s="104"/>
      <c r="E16" s="104"/>
      <c r="F16" s="104"/>
      <c r="G16" s="104"/>
      <c r="CF16" s="161"/>
    </row>
    <row r="17" spans="1:84" outlineLevel="1" x14ac:dyDescent="0.3">
      <c r="A17" s="15"/>
      <c r="B17" s="247"/>
      <c r="C17" s="25" t="s">
        <v>21</v>
      </c>
      <c r="D17" s="248" t="s">
        <v>22</v>
      </c>
      <c r="E17" s="248" t="s">
        <v>22</v>
      </c>
      <c r="F17" s="248"/>
      <c r="G17" s="249"/>
      <c r="I17" s="253">
        <f>SUM(I18:I26)</f>
        <v>0</v>
      </c>
      <c r="J17" s="253">
        <f>SUM(J18:J26)</f>
        <v>0</v>
      </c>
      <c r="K17" s="251"/>
      <c r="L17" s="251"/>
      <c r="N17" s="253">
        <f>SUM(N18:N26)</f>
        <v>0</v>
      </c>
      <c r="O17" s="253">
        <f>SUM(O18:O26)</f>
        <v>0</v>
      </c>
      <c r="P17" s="251"/>
      <c r="R17" s="253">
        <f>SUM(R18:R26)</f>
        <v>0</v>
      </c>
      <c r="T17" s="252"/>
      <c r="CF17" s="161"/>
    </row>
    <row r="18" spans="1:84" outlineLevel="1" x14ac:dyDescent="0.3">
      <c r="A18" s="15"/>
      <c r="B18" s="247"/>
      <c r="C18" s="254" t="s">
        <v>914</v>
      </c>
      <c r="D18" s="248"/>
      <c r="E18" s="248"/>
      <c r="F18" s="248"/>
      <c r="G18" s="249"/>
      <c r="I18" s="255">
        <f>-I469</f>
        <v>0</v>
      </c>
      <c r="J18" s="255">
        <f>-J469</f>
        <v>0</v>
      </c>
      <c r="K18" s="251"/>
      <c r="L18" s="251"/>
      <c r="N18" s="255">
        <f>-N469</f>
        <v>0</v>
      </c>
      <c r="O18" s="255">
        <f>-O469</f>
        <v>0</v>
      </c>
      <c r="P18" s="251"/>
      <c r="R18" s="255">
        <f>-R469</f>
        <v>0</v>
      </c>
      <c r="T18" s="252"/>
      <c r="CF18" s="161"/>
    </row>
    <row r="19" spans="1:84" outlineLevel="1" x14ac:dyDescent="0.3">
      <c r="A19" s="15"/>
      <c r="B19" s="247"/>
      <c r="C19" s="254" t="s">
        <v>915</v>
      </c>
      <c r="D19" s="248"/>
      <c r="E19" s="248"/>
      <c r="F19" s="248"/>
      <c r="G19" s="249"/>
      <c r="I19" s="255">
        <f>-I478</f>
        <v>0</v>
      </c>
      <c r="J19" s="255">
        <f>-J478</f>
        <v>0</v>
      </c>
      <c r="K19" s="251"/>
      <c r="L19" s="251"/>
      <c r="N19" s="255">
        <f>-N478</f>
        <v>0</v>
      </c>
      <c r="O19" s="255">
        <f>-O478</f>
        <v>0</v>
      </c>
      <c r="P19" s="251"/>
      <c r="R19" s="255">
        <f>-R478</f>
        <v>0</v>
      </c>
      <c r="T19" s="252"/>
      <c r="CF19" s="161"/>
    </row>
    <row r="20" spans="1:84" outlineLevel="1" x14ac:dyDescent="0.3">
      <c r="A20" s="15"/>
      <c r="B20" s="247"/>
      <c r="C20" s="254" t="s">
        <v>916</v>
      </c>
      <c r="D20" s="248"/>
      <c r="E20" s="248"/>
      <c r="F20" s="248"/>
      <c r="G20" s="249"/>
      <c r="I20" s="255">
        <f>-I482</f>
        <v>0</v>
      </c>
      <c r="J20" s="255">
        <f>-J482</f>
        <v>0</v>
      </c>
      <c r="K20" s="251"/>
      <c r="L20" s="251"/>
      <c r="N20" s="255">
        <f>-N482</f>
        <v>0</v>
      </c>
      <c r="O20" s="255">
        <f>-O482</f>
        <v>0</v>
      </c>
      <c r="P20" s="251"/>
      <c r="R20" s="255">
        <f>-R482</f>
        <v>0</v>
      </c>
      <c r="T20" s="252"/>
      <c r="CF20" s="161"/>
    </row>
    <row r="21" spans="1:84" outlineLevel="1" x14ac:dyDescent="0.3">
      <c r="A21" s="15"/>
      <c r="B21" s="247"/>
      <c r="C21" s="254" t="s">
        <v>917</v>
      </c>
      <c r="D21" s="248"/>
      <c r="E21" s="248"/>
      <c r="F21" s="248"/>
      <c r="G21" s="249"/>
      <c r="I21" s="255">
        <f>-I486</f>
        <v>0</v>
      </c>
      <c r="J21" s="255">
        <f>-J486</f>
        <v>0</v>
      </c>
      <c r="K21" s="251"/>
      <c r="L21" s="251"/>
      <c r="N21" s="255">
        <f>-N486</f>
        <v>0</v>
      </c>
      <c r="O21" s="255">
        <f>-O486</f>
        <v>0</v>
      </c>
      <c r="P21" s="251"/>
      <c r="R21" s="255">
        <f>-R486</f>
        <v>0</v>
      </c>
      <c r="T21" s="252"/>
      <c r="CF21" s="161"/>
    </row>
    <row r="22" spans="1:84" outlineLevel="1" x14ac:dyDescent="0.3">
      <c r="A22" s="15"/>
      <c r="B22" s="247"/>
      <c r="C22" s="254" t="s">
        <v>918</v>
      </c>
      <c r="D22" s="248"/>
      <c r="E22" s="248"/>
      <c r="F22" s="248"/>
      <c r="G22" s="249"/>
      <c r="I22" s="255">
        <f>-I494</f>
        <v>0</v>
      </c>
      <c r="J22" s="255">
        <f>-J494</f>
        <v>0</v>
      </c>
      <c r="K22" s="251"/>
      <c r="L22" s="251"/>
      <c r="N22" s="255">
        <f>-N494</f>
        <v>0</v>
      </c>
      <c r="O22" s="255">
        <f>-O494</f>
        <v>0</v>
      </c>
      <c r="P22" s="251"/>
      <c r="R22" s="255">
        <f>-R494</f>
        <v>0</v>
      </c>
      <c r="T22" s="252"/>
      <c r="CF22" s="161"/>
    </row>
    <row r="23" spans="1:84" outlineLevel="1" x14ac:dyDescent="0.3">
      <c r="A23" s="15"/>
      <c r="B23" s="247"/>
      <c r="C23" s="26" t="s">
        <v>919</v>
      </c>
      <c r="D23" s="248"/>
      <c r="E23" s="248"/>
      <c r="F23" s="248"/>
      <c r="G23" s="249"/>
      <c r="I23" s="255">
        <f>-I438</f>
        <v>0</v>
      </c>
      <c r="J23" s="255">
        <f>-J438</f>
        <v>0</v>
      </c>
      <c r="K23" s="251"/>
      <c r="L23" s="251"/>
      <c r="N23" s="255">
        <f>-N438</f>
        <v>0</v>
      </c>
      <c r="O23" s="255">
        <f>-O438</f>
        <v>0</v>
      </c>
      <c r="P23" s="251"/>
      <c r="R23" s="255">
        <f>-R438</f>
        <v>0</v>
      </c>
      <c r="T23" s="252"/>
      <c r="CF23" s="161"/>
    </row>
    <row r="24" spans="1:84" outlineLevel="1" x14ac:dyDescent="0.3">
      <c r="A24" s="15"/>
      <c r="B24" s="247"/>
      <c r="C24" s="26" t="s">
        <v>920</v>
      </c>
      <c r="D24" s="248"/>
      <c r="E24" s="248"/>
      <c r="F24" s="248"/>
      <c r="G24" s="249"/>
      <c r="I24" s="255">
        <f>-I441</f>
        <v>0</v>
      </c>
      <c r="J24" s="255">
        <f>-J441</f>
        <v>0</v>
      </c>
      <c r="K24" s="251"/>
      <c r="L24" s="251"/>
      <c r="N24" s="255">
        <f>-N441</f>
        <v>0</v>
      </c>
      <c r="O24" s="255">
        <f>-O441</f>
        <v>0</v>
      </c>
      <c r="P24" s="251"/>
      <c r="R24" s="255">
        <f>-R441</f>
        <v>0</v>
      </c>
      <c r="T24" s="252"/>
      <c r="CF24" s="161"/>
    </row>
    <row r="25" spans="1:84" outlineLevel="1" x14ac:dyDescent="0.3">
      <c r="A25" s="15"/>
      <c r="B25" s="247"/>
      <c r="C25" s="26" t="s">
        <v>921</v>
      </c>
      <c r="D25" s="248"/>
      <c r="E25" s="248"/>
      <c r="F25" s="248"/>
      <c r="G25" s="249"/>
      <c r="I25" s="255">
        <f>-I444</f>
        <v>0</v>
      </c>
      <c r="J25" s="255">
        <f>-J444</f>
        <v>0</v>
      </c>
      <c r="K25" s="251"/>
      <c r="L25" s="251"/>
      <c r="N25" s="255">
        <f>-N444</f>
        <v>0</v>
      </c>
      <c r="O25" s="255">
        <f>-O444</f>
        <v>0</v>
      </c>
      <c r="P25" s="251"/>
      <c r="R25" s="255">
        <f>-R444</f>
        <v>0</v>
      </c>
      <c r="T25" s="252"/>
      <c r="CF25" s="161"/>
    </row>
    <row r="26" spans="1:84" outlineLevel="1" x14ac:dyDescent="0.3">
      <c r="A26" s="15"/>
      <c r="B26" s="247"/>
      <c r="C26" s="26" t="s">
        <v>922</v>
      </c>
      <c r="D26" s="248"/>
      <c r="E26" s="248"/>
      <c r="F26" s="248"/>
      <c r="G26" s="249"/>
      <c r="I26" s="255">
        <f>-I445</f>
        <v>0</v>
      </c>
      <c r="J26" s="255">
        <f>-J445</f>
        <v>0</v>
      </c>
      <c r="K26" s="251"/>
      <c r="L26" s="251"/>
      <c r="N26" s="255">
        <f>-N445</f>
        <v>0</v>
      </c>
      <c r="O26" s="255">
        <f>-O445</f>
        <v>0</v>
      </c>
      <c r="P26" s="251"/>
      <c r="R26" s="255">
        <f>-R445</f>
        <v>0</v>
      </c>
      <c r="T26" s="252"/>
      <c r="CF26" s="161"/>
    </row>
    <row r="27" spans="1:84" outlineLevel="1" x14ac:dyDescent="0.3">
      <c r="A27" s="15"/>
      <c r="B27" s="247"/>
      <c r="C27" s="23"/>
      <c r="D27" s="104"/>
      <c r="E27" s="104"/>
      <c r="F27" s="104"/>
      <c r="G27" s="104"/>
      <c r="CF27" s="161"/>
    </row>
    <row r="28" spans="1:84" outlineLevel="1" x14ac:dyDescent="0.3">
      <c r="A28" s="15"/>
      <c r="B28" s="247"/>
      <c r="C28" s="45" t="s">
        <v>23</v>
      </c>
      <c r="D28" s="248" t="s">
        <v>24</v>
      </c>
      <c r="E28" s="248" t="s">
        <v>24</v>
      </c>
      <c r="F28" s="248"/>
      <c r="G28" s="256" t="s">
        <v>923</v>
      </c>
      <c r="I28" s="257"/>
      <c r="J28" s="257"/>
      <c r="K28" s="251"/>
      <c r="L28" s="251"/>
      <c r="N28" s="257"/>
      <c r="O28" s="257"/>
      <c r="P28" s="251"/>
      <c r="R28" s="257"/>
      <c r="T28" s="252"/>
      <c r="CF28" s="161"/>
    </row>
    <row r="29" spans="1:84" outlineLevel="1" x14ac:dyDescent="0.3">
      <c r="A29" s="15"/>
      <c r="B29" s="247"/>
      <c r="C29" s="45" t="s">
        <v>744</v>
      </c>
      <c r="D29" s="248"/>
      <c r="E29" s="248" t="s">
        <v>25</v>
      </c>
      <c r="F29" s="248"/>
      <c r="G29" s="256" t="s">
        <v>924</v>
      </c>
      <c r="I29" s="257"/>
      <c r="J29" s="257"/>
      <c r="K29" s="251"/>
      <c r="L29" s="251"/>
      <c r="N29" s="257"/>
      <c r="O29" s="257"/>
      <c r="P29" s="251"/>
      <c r="R29" s="257"/>
      <c r="T29" s="252"/>
      <c r="CF29" s="161"/>
    </row>
    <row r="30" spans="1:84" outlineLevel="1" x14ac:dyDescent="0.3">
      <c r="A30" s="15"/>
      <c r="B30" s="247"/>
      <c r="C30" s="25" t="s">
        <v>26</v>
      </c>
      <c r="D30" s="248"/>
      <c r="E30" s="248" t="s">
        <v>27</v>
      </c>
      <c r="F30" s="248"/>
      <c r="G30" s="249"/>
      <c r="I30" s="253">
        <f>-I549</f>
        <v>0</v>
      </c>
      <c r="J30" s="253">
        <f>-J549</f>
        <v>0</v>
      </c>
      <c r="K30" s="251"/>
      <c r="L30" s="251"/>
      <c r="N30" s="253">
        <f>-N549</f>
        <v>0</v>
      </c>
      <c r="O30" s="253">
        <f>-O549</f>
        <v>0</v>
      </c>
      <c r="P30" s="251"/>
      <c r="R30" s="253">
        <f>-R549</f>
        <v>0</v>
      </c>
      <c r="T30" s="252"/>
      <c r="CF30" s="161"/>
    </row>
    <row r="31" spans="1:84" outlineLevel="1" x14ac:dyDescent="0.3">
      <c r="A31" s="15"/>
      <c r="B31" s="247"/>
      <c r="C31" s="25" t="s">
        <v>28</v>
      </c>
      <c r="D31" s="248"/>
      <c r="E31" s="248" t="s">
        <v>29</v>
      </c>
      <c r="F31" s="248"/>
      <c r="G31" s="256" t="s">
        <v>924</v>
      </c>
      <c r="I31" s="257"/>
      <c r="J31" s="257"/>
      <c r="K31" s="251"/>
      <c r="L31" s="251"/>
      <c r="N31" s="257"/>
      <c r="O31" s="257"/>
      <c r="P31" s="251"/>
      <c r="R31" s="257"/>
      <c r="T31" s="252"/>
      <c r="CF31" s="161"/>
    </row>
    <row r="32" spans="1:84" outlineLevel="1" x14ac:dyDescent="0.3">
      <c r="A32" s="15"/>
      <c r="B32" s="247"/>
      <c r="C32" s="25" t="s">
        <v>30</v>
      </c>
      <c r="D32" s="248"/>
      <c r="E32" s="248" t="s">
        <v>31</v>
      </c>
      <c r="F32" s="248"/>
      <c r="G32" s="249"/>
      <c r="I32" s="253">
        <f>-I535</f>
        <v>0</v>
      </c>
      <c r="J32" s="253">
        <f>-J535</f>
        <v>0</v>
      </c>
      <c r="K32" s="251"/>
      <c r="L32" s="251"/>
      <c r="N32" s="253">
        <f>-N535</f>
        <v>0</v>
      </c>
      <c r="O32" s="253">
        <f>-O535</f>
        <v>0</v>
      </c>
      <c r="P32" s="251"/>
      <c r="R32" s="253">
        <f>-R535</f>
        <v>0</v>
      </c>
      <c r="T32" s="252"/>
      <c r="CF32" s="161"/>
    </row>
    <row r="33" spans="1:84" outlineLevel="1" x14ac:dyDescent="0.3">
      <c r="A33" s="15"/>
      <c r="B33" s="247"/>
      <c r="C33" s="45" t="s">
        <v>32</v>
      </c>
      <c r="D33" s="248"/>
      <c r="E33" s="248" t="s">
        <v>33</v>
      </c>
      <c r="F33" s="248"/>
      <c r="G33" s="249"/>
      <c r="I33" s="253">
        <f>-I450</f>
        <v>0</v>
      </c>
      <c r="J33" s="253">
        <f>-J450</f>
        <v>0</v>
      </c>
      <c r="K33" s="251"/>
      <c r="L33" s="251"/>
      <c r="N33" s="253">
        <f>-N450</f>
        <v>0</v>
      </c>
      <c r="O33" s="253">
        <f>-O450</f>
        <v>0</v>
      </c>
      <c r="P33" s="251"/>
      <c r="R33" s="253">
        <f>-R450</f>
        <v>0</v>
      </c>
      <c r="T33" s="252"/>
      <c r="CF33" s="161"/>
    </row>
    <row r="34" spans="1:84" outlineLevel="1" x14ac:dyDescent="0.3">
      <c r="A34" s="15"/>
      <c r="B34" s="247"/>
      <c r="C34" s="19"/>
      <c r="D34" s="103"/>
      <c r="E34" s="103"/>
      <c r="F34" s="103"/>
      <c r="G34" s="103"/>
      <c r="CF34" s="161"/>
    </row>
    <row r="35" spans="1:84" outlineLevel="1" x14ac:dyDescent="0.3">
      <c r="A35" s="15"/>
      <c r="B35" s="247"/>
      <c r="C35" s="258" t="s">
        <v>34</v>
      </c>
      <c r="D35" s="259" t="s">
        <v>35</v>
      </c>
      <c r="E35" s="259" t="s">
        <v>35</v>
      </c>
      <c r="F35" s="259"/>
      <c r="G35" s="259"/>
      <c r="H35" s="260"/>
      <c r="I35" s="261">
        <f>I15+I17+I28+I29+I30+I31+I32+I33</f>
        <v>0</v>
      </c>
      <c r="J35" s="261">
        <f>J15+J17+J28+J29+J30+J31+J32+J33</f>
        <v>0</v>
      </c>
      <c r="K35" s="262"/>
      <c r="L35" s="262"/>
      <c r="M35" s="260"/>
      <c r="N35" s="261">
        <f>N15+N17+N28+N29+N30+N31+N32+N33</f>
        <v>0</v>
      </c>
      <c r="O35" s="261">
        <f>O15+O17+O28+O29+O30+O31+O32+O33</f>
        <v>0</v>
      </c>
      <c r="P35" s="262"/>
      <c r="Q35" s="260"/>
      <c r="R35" s="261">
        <f>R15+R17+R28+R29+R30+R31+R32+R33</f>
        <v>0</v>
      </c>
      <c r="T35" s="252"/>
      <c r="CF35" s="161"/>
    </row>
    <row r="36" spans="1:84" outlineLevel="1" x14ac:dyDescent="0.3">
      <c r="A36" s="15"/>
      <c r="B36" s="247"/>
      <c r="C36" s="19"/>
      <c r="D36" s="103"/>
      <c r="E36" s="103"/>
      <c r="F36" s="103"/>
      <c r="G36" s="103"/>
      <c r="CF36" s="161"/>
    </row>
    <row r="37" spans="1:84" outlineLevel="1" x14ac:dyDescent="0.3">
      <c r="A37" s="15"/>
      <c r="B37" s="247"/>
      <c r="C37" s="25" t="s">
        <v>36</v>
      </c>
      <c r="D37" s="249" t="s">
        <v>37</v>
      </c>
      <c r="E37" s="249" t="s">
        <v>37</v>
      </c>
      <c r="F37" s="249"/>
      <c r="G37" s="249"/>
      <c r="I37" s="253">
        <f>SUM(I38:I48)</f>
        <v>0</v>
      </c>
      <c r="J37" s="253">
        <f>SUM(J38:J48)</f>
        <v>0</v>
      </c>
      <c r="K37" s="251"/>
      <c r="L37" s="251"/>
      <c r="N37" s="253">
        <f>SUM(N38:N48)</f>
        <v>0</v>
      </c>
      <c r="O37" s="253">
        <f>SUM(O38:O48)</f>
        <v>0</v>
      </c>
      <c r="P37" s="251"/>
      <c r="R37" s="253">
        <f>SUM(R38:R48)</f>
        <v>0</v>
      </c>
      <c r="T37" s="252"/>
      <c r="CF37" s="161"/>
    </row>
    <row r="38" spans="1:84" outlineLevel="1" x14ac:dyDescent="0.3">
      <c r="A38" s="15"/>
      <c r="B38" s="247"/>
      <c r="C38" s="26" t="s">
        <v>925</v>
      </c>
      <c r="D38" s="249"/>
      <c r="E38" s="249"/>
      <c r="F38" s="249"/>
      <c r="G38" s="263" t="s">
        <v>926</v>
      </c>
      <c r="I38" s="176"/>
      <c r="J38" s="176"/>
      <c r="K38" s="251"/>
      <c r="L38" s="251"/>
      <c r="N38" s="176"/>
      <c r="O38" s="176"/>
      <c r="P38" s="251"/>
      <c r="R38" s="176"/>
      <c r="T38" s="252"/>
      <c r="CF38" s="161"/>
    </row>
    <row r="39" spans="1:84" outlineLevel="1" x14ac:dyDescent="0.3">
      <c r="A39" s="15"/>
      <c r="B39" s="247"/>
      <c r="C39" s="26" t="s">
        <v>927</v>
      </c>
      <c r="D39" s="249"/>
      <c r="E39" s="249"/>
      <c r="F39" s="249"/>
      <c r="G39" s="263" t="s">
        <v>926</v>
      </c>
      <c r="I39" s="176"/>
      <c r="J39" s="176"/>
      <c r="K39" s="251"/>
      <c r="L39" s="251"/>
      <c r="N39" s="176"/>
      <c r="O39" s="176"/>
      <c r="P39" s="251"/>
      <c r="R39" s="176"/>
      <c r="T39" s="252"/>
      <c r="CF39" s="161"/>
    </row>
    <row r="40" spans="1:84" outlineLevel="1" x14ac:dyDescent="0.3">
      <c r="A40" s="15"/>
      <c r="B40" s="247"/>
      <c r="C40" s="26" t="s">
        <v>928</v>
      </c>
      <c r="D40" s="249"/>
      <c r="E40" s="249"/>
      <c r="F40" s="249"/>
      <c r="G40" s="263" t="s">
        <v>926</v>
      </c>
      <c r="I40" s="176"/>
      <c r="J40" s="176"/>
      <c r="K40" s="251"/>
      <c r="L40" s="251"/>
      <c r="N40" s="176"/>
      <c r="O40" s="176"/>
      <c r="P40" s="251"/>
      <c r="R40" s="176"/>
      <c r="T40" s="252"/>
      <c r="CF40" s="161"/>
    </row>
    <row r="41" spans="1:84" outlineLevel="1" x14ac:dyDescent="0.3">
      <c r="A41" s="15"/>
      <c r="B41" s="247"/>
      <c r="C41" s="26" t="s">
        <v>929</v>
      </c>
      <c r="D41" s="249"/>
      <c r="E41" s="249"/>
      <c r="F41" s="249"/>
      <c r="G41" s="263" t="s">
        <v>926</v>
      </c>
      <c r="I41" s="176"/>
      <c r="J41" s="176"/>
      <c r="K41" s="251"/>
      <c r="L41" s="251"/>
      <c r="N41" s="176"/>
      <c r="O41" s="176"/>
      <c r="P41" s="251"/>
      <c r="R41" s="176"/>
      <c r="T41" s="252"/>
      <c r="CF41" s="161"/>
    </row>
    <row r="42" spans="1:84" outlineLevel="1" x14ac:dyDescent="0.3">
      <c r="A42" s="15"/>
      <c r="B42" s="247"/>
      <c r="C42" s="26" t="s">
        <v>930</v>
      </c>
      <c r="D42" s="249"/>
      <c r="E42" s="249"/>
      <c r="F42" s="249"/>
      <c r="G42" s="263" t="s">
        <v>926</v>
      </c>
      <c r="I42" s="176"/>
      <c r="J42" s="176"/>
      <c r="K42" s="251"/>
      <c r="L42" s="251"/>
      <c r="N42" s="176"/>
      <c r="O42" s="176"/>
      <c r="P42" s="251"/>
      <c r="R42" s="176"/>
      <c r="T42" s="252"/>
      <c r="CF42" s="161"/>
    </row>
    <row r="43" spans="1:84" outlineLevel="1" x14ac:dyDescent="0.3">
      <c r="A43" s="15"/>
      <c r="B43" s="247"/>
      <c r="C43" s="26" t="s">
        <v>931</v>
      </c>
      <c r="D43" s="249"/>
      <c r="E43" s="249"/>
      <c r="F43" s="249"/>
      <c r="G43" s="263" t="s">
        <v>926</v>
      </c>
      <c r="I43" s="176"/>
      <c r="J43" s="176"/>
      <c r="K43" s="251"/>
      <c r="L43" s="251"/>
      <c r="N43" s="176"/>
      <c r="O43" s="176"/>
      <c r="P43" s="251"/>
      <c r="R43" s="176"/>
      <c r="T43" s="252"/>
      <c r="CF43" s="161"/>
    </row>
    <row r="44" spans="1:84" outlineLevel="1" x14ac:dyDescent="0.3">
      <c r="A44" s="15"/>
      <c r="B44" s="247"/>
      <c r="C44" s="26" t="s">
        <v>932</v>
      </c>
      <c r="D44" s="249"/>
      <c r="E44" s="249"/>
      <c r="F44" s="249"/>
      <c r="G44" s="263" t="s">
        <v>926</v>
      </c>
      <c r="I44" s="176"/>
      <c r="J44" s="176"/>
      <c r="K44" s="251"/>
      <c r="L44" s="251"/>
      <c r="N44" s="176"/>
      <c r="O44" s="176"/>
      <c r="P44" s="251"/>
      <c r="R44" s="176"/>
      <c r="T44" s="252"/>
      <c r="CF44" s="161"/>
    </row>
    <row r="45" spans="1:84" outlineLevel="1" x14ac:dyDescent="0.3">
      <c r="A45" s="15"/>
      <c r="B45" s="247"/>
      <c r="C45" s="26" t="s">
        <v>933</v>
      </c>
      <c r="D45" s="249"/>
      <c r="E45" s="249"/>
      <c r="F45" s="249"/>
      <c r="G45" s="263" t="s">
        <v>926</v>
      </c>
      <c r="I45" s="176"/>
      <c r="J45" s="176"/>
      <c r="K45" s="251"/>
      <c r="L45" s="251"/>
      <c r="N45" s="176"/>
      <c r="O45" s="176"/>
      <c r="P45" s="251"/>
      <c r="R45" s="176"/>
      <c r="T45" s="252"/>
      <c r="CF45" s="161"/>
    </row>
    <row r="46" spans="1:84" outlineLevel="1" x14ac:dyDescent="0.3">
      <c r="A46" s="15"/>
      <c r="B46" s="247"/>
      <c r="C46" s="26" t="s">
        <v>487</v>
      </c>
      <c r="D46" s="249"/>
      <c r="E46" s="249"/>
      <c r="F46" s="249"/>
      <c r="G46" s="263" t="s">
        <v>926</v>
      </c>
      <c r="I46" s="176"/>
      <c r="J46" s="176"/>
      <c r="K46" s="251"/>
      <c r="L46" s="251"/>
      <c r="N46" s="176"/>
      <c r="O46" s="176"/>
      <c r="P46" s="251"/>
      <c r="R46" s="176"/>
      <c r="T46" s="252"/>
      <c r="CF46" s="161"/>
    </row>
    <row r="47" spans="1:84" outlineLevel="1" x14ac:dyDescent="0.3">
      <c r="A47" s="15"/>
      <c r="B47" s="247"/>
      <c r="C47" s="26" t="s">
        <v>490</v>
      </c>
      <c r="D47" s="249"/>
      <c r="E47" s="249"/>
      <c r="F47" s="249"/>
      <c r="G47" s="263" t="s">
        <v>926</v>
      </c>
      <c r="I47" s="176"/>
      <c r="J47" s="176"/>
      <c r="K47" s="251"/>
      <c r="L47" s="251"/>
      <c r="N47" s="176"/>
      <c r="O47" s="176"/>
      <c r="P47" s="251"/>
      <c r="R47" s="176"/>
      <c r="T47" s="252"/>
      <c r="CF47" s="161"/>
    </row>
    <row r="48" spans="1:84" outlineLevel="1" x14ac:dyDescent="0.3">
      <c r="A48" s="15"/>
      <c r="B48" s="247"/>
      <c r="C48" s="26" t="s">
        <v>934</v>
      </c>
      <c r="D48" s="249"/>
      <c r="E48" s="249"/>
      <c r="F48" s="249"/>
      <c r="G48" s="263" t="s">
        <v>926</v>
      </c>
      <c r="I48" s="176"/>
      <c r="J48" s="176"/>
      <c r="K48" s="251"/>
      <c r="L48" s="251"/>
      <c r="N48" s="176"/>
      <c r="O48" s="176"/>
      <c r="P48" s="251"/>
      <c r="R48" s="176"/>
      <c r="T48" s="252"/>
      <c r="CF48" s="161"/>
    </row>
    <row r="49" spans="1:84" outlineLevel="1" x14ac:dyDescent="0.3">
      <c r="A49" s="15"/>
      <c r="B49" s="247"/>
      <c r="C49" s="19"/>
      <c r="D49" s="103"/>
      <c r="E49" s="103"/>
      <c r="F49" s="103"/>
      <c r="G49" s="103"/>
      <c r="CF49" s="161"/>
    </row>
    <row r="50" spans="1:84" outlineLevel="1" x14ac:dyDescent="0.3">
      <c r="A50" s="15"/>
      <c r="B50" s="247"/>
      <c r="C50" s="258" t="s">
        <v>38</v>
      </c>
      <c r="D50" s="259" t="s">
        <v>39</v>
      </c>
      <c r="E50" s="259" t="s">
        <v>39</v>
      </c>
      <c r="F50" s="259"/>
      <c r="G50" s="259"/>
      <c r="H50" s="260"/>
      <c r="I50" s="261">
        <f>I35+I37</f>
        <v>0</v>
      </c>
      <c r="J50" s="261">
        <f>J35+J37</f>
        <v>0</v>
      </c>
      <c r="K50" s="262"/>
      <c r="L50" s="262"/>
      <c r="M50" s="260"/>
      <c r="N50" s="261">
        <f>N35+N37</f>
        <v>0</v>
      </c>
      <c r="O50" s="261">
        <f>O35+O37</f>
        <v>0</v>
      </c>
      <c r="P50" s="262"/>
      <c r="Q50" s="260"/>
      <c r="R50" s="261">
        <f>R35+R37</f>
        <v>0</v>
      </c>
      <c r="T50" s="252"/>
      <c r="CF50" s="161"/>
    </row>
    <row r="51" spans="1:84" outlineLevel="1" x14ac:dyDescent="0.3">
      <c r="A51" s="15"/>
      <c r="B51" s="247"/>
      <c r="C51" s="19"/>
      <c r="D51" s="103"/>
      <c r="E51" s="103"/>
      <c r="F51" s="103"/>
      <c r="G51" s="103"/>
      <c r="CF51" s="161"/>
    </row>
    <row r="52" spans="1:84" outlineLevel="1" x14ac:dyDescent="0.3">
      <c r="A52" s="15"/>
      <c r="B52" s="247"/>
      <c r="C52" s="25" t="s">
        <v>40</v>
      </c>
      <c r="D52" s="249" t="s">
        <v>41</v>
      </c>
      <c r="E52" s="249" t="s">
        <v>41</v>
      </c>
      <c r="F52" s="249"/>
      <c r="G52" s="256" t="s">
        <v>924</v>
      </c>
      <c r="I52" s="257"/>
      <c r="J52" s="257"/>
      <c r="K52" s="251"/>
      <c r="L52" s="251"/>
      <c r="N52" s="257"/>
      <c r="O52" s="257"/>
      <c r="P52" s="251"/>
      <c r="R52" s="257"/>
      <c r="T52" s="252"/>
      <c r="CF52" s="161"/>
    </row>
    <row r="53" spans="1:84" outlineLevel="1" x14ac:dyDescent="0.3">
      <c r="A53" s="15"/>
      <c r="B53" s="247"/>
      <c r="C53" s="19"/>
      <c r="D53" s="103"/>
      <c r="E53" s="103"/>
      <c r="F53" s="103"/>
      <c r="G53" s="103"/>
      <c r="CF53" s="161"/>
    </row>
    <row r="54" spans="1:84" outlineLevel="1" x14ac:dyDescent="0.3">
      <c r="A54" s="15"/>
      <c r="B54" s="247"/>
      <c r="C54" s="25" t="s">
        <v>42</v>
      </c>
      <c r="D54" s="249" t="s">
        <v>43</v>
      </c>
      <c r="E54" s="249" t="s">
        <v>43</v>
      </c>
      <c r="F54" s="249"/>
      <c r="G54" s="256" t="s">
        <v>924</v>
      </c>
      <c r="I54" s="257"/>
      <c r="J54" s="257"/>
      <c r="K54" s="251"/>
      <c r="L54" s="251"/>
      <c r="N54" s="257"/>
      <c r="O54" s="257"/>
      <c r="P54" s="251"/>
      <c r="R54" s="251"/>
      <c r="T54" s="252"/>
      <c r="CF54" s="161"/>
    </row>
    <row r="55" spans="1:84" outlineLevel="1" x14ac:dyDescent="0.3">
      <c r="A55" s="15"/>
      <c r="B55" s="247"/>
      <c r="C55" s="25" t="s">
        <v>44</v>
      </c>
      <c r="D55" s="249"/>
      <c r="E55" s="249" t="s">
        <v>45</v>
      </c>
      <c r="F55" s="249"/>
      <c r="G55" s="256" t="s">
        <v>924</v>
      </c>
      <c r="I55" s="257"/>
      <c r="J55" s="257"/>
      <c r="K55" s="251"/>
      <c r="L55" s="251"/>
      <c r="N55" s="257"/>
      <c r="O55" s="257"/>
      <c r="P55" s="251"/>
      <c r="R55" s="251"/>
      <c r="T55" s="252"/>
      <c r="CF55" s="161"/>
    </row>
    <row r="56" spans="1:84" outlineLevel="1" x14ac:dyDescent="0.3">
      <c r="A56" s="15"/>
      <c r="B56" s="247"/>
      <c r="C56" s="25" t="s">
        <v>46</v>
      </c>
      <c r="D56" s="249"/>
      <c r="E56" s="249" t="s">
        <v>47</v>
      </c>
      <c r="F56" s="249"/>
      <c r="G56" s="256" t="s">
        <v>923</v>
      </c>
      <c r="I56" s="257"/>
      <c r="J56" s="257"/>
      <c r="K56" s="251"/>
      <c r="L56" s="251"/>
      <c r="N56" s="257"/>
      <c r="O56" s="257"/>
      <c r="P56" s="251"/>
      <c r="R56" s="251"/>
      <c r="T56" s="252"/>
      <c r="CF56" s="161"/>
    </row>
    <row r="57" spans="1:84" outlineLevel="1" x14ac:dyDescent="0.3">
      <c r="A57" s="15"/>
      <c r="B57" s="247"/>
      <c r="C57" s="25" t="s">
        <v>48</v>
      </c>
      <c r="D57" s="249"/>
      <c r="E57" s="249" t="s">
        <v>49</v>
      </c>
      <c r="F57" s="249"/>
      <c r="G57" s="256" t="s">
        <v>923</v>
      </c>
      <c r="I57" s="257"/>
      <c r="J57" s="257"/>
      <c r="K57" s="251"/>
      <c r="L57" s="251"/>
      <c r="N57" s="257"/>
      <c r="O57" s="257"/>
      <c r="P57" s="251"/>
      <c r="R57" s="251"/>
      <c r="T57" s="252"/>
      <c r="CF57" s="161"/>
    </row>
    <row r="58" spans="1:84" outlineLevel="1" x14ac:dyDescent="0.3">
      <c r="A58" s="15"/>
      <c r="B58" s="247"/>
      <c r="C58" s="28" t="s">
        <v>50</v>
      </c>
      <c r="D58" s="249" t="s">
        <v>51</v>
      </c>
      <c r="E58" s="249" t="s">
        <v>51</v>
      </c>
      <c r="F58" s="249"/>
      <c r="G58" s="256" t="s">
        <v>923</v>
      </c>
      <c r="I58" s="257"/>
      <c r="J58" s="257"/>
      <c r="K58" s="251"/>
      <c r="L58" s="251"/>
      <c r="N58" s="257"/>
      <c r="O58" s="257"/>
      <c r="P58" s="251"/>
      <c r="R58" s="251"/>
      <c r="T58" s="252"/>
      <c r="CF58" s="161"/>
    </row>
    <row r="59" spans="1:84" outlineLevel="1" x14ac:dyDescent="0.3">
      <c r="A59" s="15"/>
      <c r="B59" s="247"/>
      <c r="C59" s="25" t="s">
        <v>52</v>
      </c>
      <c r="D59" s="249"/>
      <c r="E59" s="249" t="s">
        <v>53</v>
      </c>
      <c r="F59" s="249"/>
      <c r="G59" s="263" t="s">
        <v>926</v>
      </c>
      <c r="I59" s="257"/>
      <c r="J59" s="257"/>
      <c r="K59" s="251"/>
      <c r="L59" s="251"/>
      <c r="N59" s="257"/>
      <c r="O59" s="257"/>
      <c r="P59" s="251"/>
      <c r="R59" s="251"/>
      <c r="T59" s="252"/>
      <c r="CF59" s="161"/>
    </row>
    <row r="60" spans="1:84" outlineLevel="1" x14ac:dyDescent="0.3">
      <c r="A60" s="15"/>
      <c r="B60" s="247"/>
      <c r="C60" s="25" t="s">
        <v>54</v>
      </c>
      <c r="D60" s="249" t="s">
        <v>55</v>
      </c>
      <c r="E60" s="249" t="s">
        <v>55</v>
      </c>
      <c r="F60" s="249"/>
      <c r="G60" s="256" t="s">
        <v>924</v>
      </c>
      <c r="I60" s="257"/>
      <c r="J60" s="257"/>
      <c r="K60" s="251"/>
      <c r="L60" s="251"/>
      <c r="N60" s="257"/>
      <c r="O60" s="257"/>
      <c r="P60" s="251"/>
      <c r="R60" s="257"/>
      <c r="T60" s="252"/>
      <c r="CF60" s="161"/>
    </row>
    <row r="61" spans="1:84" outlineLevel="1" x14ac:dyDescent="0.3">
      <c r="A61" s="15"/>
      <c r="B61" s="247"/>
      <c r="C61" s="25" t="s">
        <v>935</v>
      </c>
      <c r="D61" s="249" t="s">
        <v>56</v>
      </c>
      <c r="E61" s="249" t="s">
        <v>56</v>
      </c>
      <c r="F61" s="249"/>
      <c r="G61" s="256" t="s">
        <v>924</v>
      </c>
      <c r="I61" s="257"/>
      <c r="J61" s="257"/>
      <c r="K61" s="251"/>
      <c r="L61" s="251"/>
      <c r="N61" s="257"/>
      <c r="O61" s="257"/>
      <c r="P61" s="251"/>
      <c r="R61" s="257"/>
      <c r="T61" s="252"/>
      <c r="CF61" s="161"/>
    </row>
    <row r="62" spans="1:84" outlineLevel="1" x14ac:dyDescent="0.3">
      <c r="A62" s="15"/>
      <c r="B62" s="247"/>
      <c r="C62" s="25" t="s">
        <v>57</v>
      </c>
      <c r="D62" s="249"/>
      <c r="E62" s="249" t="s">
        <v>58</v>
      </c>
      <c r="F62" s="249"/>
      <c r="G62" s="256" t="s">
        <v>923</v>
      </c>
      <c r="I62" s="257"/>
      <c r="J62" s="257"/>
      <c r="K62" s="251"/>
      <c r="L62" s="251"/>
      <c r="N62" s="257"/>
      <c r="O62" s="257"/>
      <c r="P62" s="251"/>
      <c r="R62" s="251"/>
      <c r="T62" s="252"/>
      <c r="CF62" s="161"/>
    </row>
    <row r="63" spans="1:84" outlineLevel="1" x14ac:dyDescent="0.3">
      <c r="A63" s="15"/>
      <c r="B63" s="247"/>
      <c r="C63" s="19"/>
      <c r="D63" s="103"/>
      <c r="E63" s="103"/>
      <c r="F63" s="103"/>
      <c r="G63" s="103"/>
      <c r="CF63" s="161"/>
    </row>
    <row r="64" spans="1:84" outlineLevel="1" x14ac:dyDescent="0.3">
      <c r="A64" s="15"/>
      <c r="B64" s="247"/>
      <c r="C64" s="25" t="s">
        <v>59</v>
      </c>
      <c r="D64" s="248" t="s">
        <v>60</v>
      </c>
      <c r="E64" s="248" t="s">
        <v>60</v>
      </c>
      <c r="F64" s="248"/>
      <c r="G64" s="249"/>
      <c r="I64" s="253">
        <f>SUM(I65:I69)</f>
        <v>0</v>
      </c>
      <c r="J64" s="253">
        <f>SUM(J65:J69)</f>
        <v>0</v>
      </c>
      <c r="K64" s="251"/>
      <c r="L64" s="251"/>
      <c r="N64" s="253">
        <f>SUM(N65:N69)</f>
        <v>0</v>
      </c>
      <c r="O64" s="253">
        <f>SUM(O65:O69)</f>
        <v>0</v>
      </c>
      <c r="P64" s="251"/>
      <c r="R64" s="253">
        <f>SUM(R65:R69)</f>
        <v>0</v>
      </c>
      <c r="T64" s="252"/>
      <c r="CF64" s="161"/>
    </row>
    <row r="65" spans="1:84" outlineLevel="1" x14ac:dyDescent="0.3">
      <c r="A65" s="15"/>
      <c r="B65" s="247"/>
      <c r="C65" s="29" t="s">
        <v>936</v>
      </c>
      <c r="D65" s="249"/>
      <c r="E65" s="249"/>
      <c r="F65" s="249"/>
      <c r="G65" s="256" t="s">
        <v>924</v>
      </c>
      <c r="I65" s="255">
        <f>-I437</f>
        <v>0</v>
      </c>
      <c r="J65" s="255">
        <f>-J437</f>
        <v>0</v>
      </c>
      <c r="K65" s="251"/>
      <c r="L65" s="251"/>
      <c r="N65" s="255">
        <f>-N437</f>
        <v>0</v>
      </c>
      <c r="O65" s="255">
        <f>-O437</f>
        <v>0</v>
      </c>
      <c r="P65" s="251"/>
      <c r="R65" s="255">
        <f>-R437</f>
        <v>0</v>
      </c>
      <c r="T65" s="252"/>
      <c r="CF65" s="161"/>
    </row>
    <row r="66" spans="1:84" outlineLevel="1" x14ac:dyDescent="0.3">
      <c r="A66" s="15"/>
      <c r="B66" s="247"/>
      <c r="C66" s="29" t="s">
        <v>937</v>
      </c>
      <c r="D66" s="249"/>
      <c r="E66" s="249"/>
      <c r="F66" s="249"/>
      <c r="G66" s="256" t="s">
        <v>924</v>
      </c>
      <c r="I66" s="255">
        <f>-I440</f>
        <v>0</v>
      </c>
      <c r="J66" s="255">
        <f>-J440</f>
        <v>0</v>
      </c>
      <c r="K66" s="251"/>
      <c r="L66" s="251"/>
      <c r="N66" s="255">
        <f>-N440</f>
        <v>0</v>
      </c>
      <c r="O66" s="255">
        <f>-O440</f>
        <v>0</v>
      </c>
      <c r="P66" s="251"/>
      <c r="R66" s="255">
        <f>-R440</f>
        <v>0</v>
      </c>
      <c r="T66" s="252"/>
      <c r="CF66" s="161"/>
    </row>
    <row r="67" spans="1:84" outlineLevel="1" x14ac:dyDescent="0.3">
      <c r="A67" s="15"/>
      <c r="B67" s="247"/>
      <c r="C67" s="29" t="s">
        <v>938</v>
      </c>
      <c r="D67" s="249"/>
      <c r="E67" s="249"/>
      <c r="F67" s="249"/>
      <c r="G67" s="256" t="s">
        <v>924</v>
      </c>
      <c r="I67" s="255">
        <f>-I447</f>
        <v>0</v>
      </c>
      <c r="J67" s="255">
        <f>-J447</f>
        <v>0</v>
      </c>
      <c r="K67" s="251"/>
      <c r="L67" s="251"/>
      <c r="N67" s="255">
        <f>-N447</f>
        <v>0</v>
      </c>
      <c r="O67" s="255">
        <f>-O447</f>
        <v>0</v>
      </c>
      <c r="P67" s="251"/>
      <c r="R67" s="255">
        <f>-R447</f>
        <v>0</v>
      </c>
      <c r="T67" s="252"/>
      <c r="CF67" s="161"/>
    </row>
    <row r="68" spans="1:84" outlineLevel="1" x14ac:dyDescent="0.3">
      <c r="A68" s="15"/>
      <c r="B68" s="247"/>
      <c r="C68" s="29" t="s">
        <v>939</v>
      </c>
      <c r="D68" s="249"/>
      <c r="E68" s="249"/>
      <c r="F68" s="249"/>
      <c r="G68" s="256" t="s">
        <v>924</v>
      </c>
      <c r="I68" s="255">
        <f>-I448</f>
        <v>0</v>
      </c>
      <c r="J68" s="255">
        <f>-J448</f>
        <v>0</v>
      </c>
      <c r="K68" s="251"/>
      <c r="L68" s="251"/>
      <c r="N68" s="255">
        <f>-N448</f>
        <v>0</v>
      </c>
      <c r="O68" s="255">
        <f>-O448</f>
        <v>0</v>
      </c>
      <c r="P68" s="251"/>
      <c r="R68" s="255">
        <f>-R448</f>
        <v>0</v>
      </c>
      <c r="T68" s="252"/>
      <c r="CF68" s="161"/>
    </row>
    <row r="69" spans="1:84" outlineLevel="1" x14ac:dyDescent="0.3">
      <c r="A69" s="15"/>
      <c r="B69" s="247"/>
      <c r="C69" s="29" t="s">
        <v>940</v>
      </c>
      <c r="D69" s="249"/>
      <c r="E69" s="249"/>
      <c r="F69" s="249"/>
      <c r="G69" s="256" t="s">
        <v>924</v>
      </c>
      <c r="I69" s="176"/>
      <c r="J69" s="176"/>
      <c r="K69" s="251"/>
      <c r="L69" s="251"/>
      <c r="N69" s="176"/>
      <c r="O69" s="176"/>
      <c r="P69" s="251"/>
      <c r="R69" s="176"/>
      <c r="T69" s="252"/>
      <c r="CF69" s="161"/>
    </row>
    <row r="70" spans="1:84" outlineLevel="1" x14ac:dyDescent="0.3">
      <c r="A70" s="15"/>
      <c r="B70" s="247"/>
      <c r="C70" s="19"/>
      <c r="D70" s="103"/>
      <c r="E70" s="103"/>
      <c r="F70" s="103"/>
      <c r="G70" s="103"/>
      <c r="CF70" s="161"/>
    </row>
    <row r="71" spans="1:84" outlineLevel="1" x14ac:dyDescent="0.3">
      <c r="A71" s="15"/>
      <c r="B71" s="247"/>
      <c r="C71" s="258" t="s">
        <v>61</v>
      </c>
      <c r="D71" s="259" t="s">
        <v>62</v>
      </c>
      <c r="E71" s="259" t="s">
        <v>62</v>
      </c>
      <c r="F71" s="259"/>
      <c r="G71" s="259"/>
      <c r="H71" s="260"/>
      <c r="I71" s="261">
        <f>I64+I62+I61+I60+I59+I58+I57+I56+I55+I54+I52+I50</f>
        <v>0</v>
      </c>
      <c r="J71" s="261">
        <f>J64+J62+J61+J60+J59+J58+J57+J56+J55+J54+J52+J50</f>
        <v>0</v>
      </c>
      <c r="K71" s="262"/>
      <c r="L71" s="262"/>
      <c r="M71" s="260"/>
      <c r="N71" s="261">
        <f>N64+N62+N61+N60+N59+N58+N57+N56+N55+N54+N52+N50</f>
        <v>0</v>
      </c>
      <c r="O71" s="261">
        <f>O64+O62+O61+O60+O59+O58+O57+O56+O55+O54+O52+O50</f>
        <v>0</v>
      </c>
      <c r="P71" s="262"/>
      <c r="Q71" s="260"/>
      <c r="R71" s="261">
        <f>R64+R62+R61+R60+R59+R58+R57+R56+R55+R54+R52+R50</f>
        <v>0</v>
      </c>
      <c r="T71" s="252"/>
      <c r="CF71" s="161"/>
    </row>
    <row r="72" spans="1:84" outlineLevel="1" x14ac:dyDescent="0.3">
      <c r="A72" s="15"/>
      <c r="B72" s="247"/>
      <c r="C72" s="15"/>
      <c r="D72" s="102"/>
      <c r="E72" s="102"/>
      <c r="F72" s="102"/>
      <c r="G72" s="102"/>
      <c r="CF72" s="161"/>
    </row>
    <row r="73" spans="1:84" s="264" customFormat="1" ht="18.5" outlineLevel="1" x14ac:dyDescent="0.45">
      <c r="A73" s="15"/>
      <c r="B73" s="113"/>
      <c r="C73" s="113" t="s">
        <v>941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</row>
    <row r="74" spans="1:84" outlineLevel="1" x14ac:dyDescent="0.3">
      <c r="A74" s="15"/>
      <c r="B74" s="247"/>
      <c r="C74" s="15"/>
      <c r="D74" s="102"/>
      <c r="E74" s="102"/>
      <c r="F74" s="102"/>
      <c r="G74" s="102"/>
      <c r="CF74" s="161"/>
    </row>
    <row r="75" spans="1:84" outlineLevel="1" x14ac:dyDescent="0.3">
      <c r="A75" s="15"/>
      <c r="B75" s="247"/>
      <c r="C75" s="25" t="s">
        <v>63</v>
      </c>
      <c r="D75" s="249" t="s">
        <v>64</v>
      </c>
      <c r="E75" s="249" t="s">
        <v>64</v>
      </c>
      <c r="F75" s="249"/>
      <c r="G75" s="256" t="s">
        <v>923</v>
      </c>
      <c r="I75" s="257"/>
      <c r="J75" s="257"/>
      <c r="K75" s="251"/>
      <c r="L75" s="251"/>
      <c r="N75" s="257"/>
      <c r="O75" s="257"/>
      <c r="P75" s="251"/>
      <c r="R75" s="257"/>
      <c r="T75" s="252"/>
      <c r="CF75" s="161"/>
    </row>
    <row r="76" spans="1:84" outlineLevel="1" x14ac:dyDescent="0.3">
      <c r="A76" s="15"/>
      <c r="B76" s="247"/>
      <c r="C76" s="25" t="s">
        <v>65</v>
      </c>
      <c r="D76" s="249"/>
      <c r="E76" s="249" t="s">
        <v>66</v>
      </c>
      <c r="F76" s="249"/>
      <c r="G76" s="256" t="s">
        <v>923</v>
      </c>
      <c r="I76" s="257"/>
      <c r="J76" s="257"/>
      <c r="K76" s="251"/>
      <c r="L76" s="251"/>
      <c r="N76" s="257"/>
      <c r="O76" s="257"/>
      <c r="P76" s="251"/>
      <c r="R76" s="257"/>
      <c r="T76" s="252"/>
      <c r="CF76" s="161"/>
    </row>
    <row r="77" spans="1:84" outlineLevel="1" x14ac:dyDescent="0.3">
      <c r="A77" s="15"/>
      <c r="B77" s="247"/>
      <c r="C77" s="19"/>
      <c r="D77" s="103"/>
      <c r="E77" s="103"/>
      <c r="F77" s="103"/>
      <c r="G77" s="103"/>
      <c r="CF77" s="161"/>
    </row>
    <row r="78" spans="1:84" outlineLevel="1" x14ac:dyDescent="0.3">
      <c r="A78" s="15"/>
      <c r="B78" s="247"/>
      <c r="C78" s="25" t="s">
        <v>67</v>
      </c>
      <c r="D78" s="249" t="s">
        <v>68</v>
      </c>
      <c r="E78" s="249" t="s">
        <v>69</v>
      </c>
      <c r="F78" s="249"/>
      <c r="G78" s="249"/>
      <c r="I78" s="253">
        <f>SUM(I79:I91)</f>
        <v>0</v>
      </c>
      <c r="J78" s="253">
        <f>SUM(J79:J91)</f>
        <v>0</v>
      </c>
      <c r="K78" s="251"/>
      <c r="L78" s="251"/>
      <c r="N78" s="253">
        <f>SUM(N79:N91)</f>
        <v>0</v>
      </c>
      <c r="O78" s="253">
        <f>SUM(O79:O91)</f>
        <v>0</v>
      </c>
      <c r="P78" s="251"/>
      <c r="R78" s="253">
        <f>SUM(R79:R91)</f>
        <v>0</v>
      </c>
      <c r="T78" s="252"/>
      <c r="CF78" s="161"/>
    </row>
    <row r="79" spans="1:84" outlineLevel="1" x14ac:dyDescent="0.3">
      <c r="A79" s="15"/>
      <c r="B79" s="247"/>
      <c r="C79" s="30" t="s">
        <v>70</v>
      </c>
      <c r="D79" s="249"/>
      <c r="E79" s="249"/>
      <c r="F79" s="249"/>
      <c r="G79" s="256" t="s">
        <v>923</v>
      </c>
      <c r="I79" s="176"/>
      <c r="J79" s="176"/>
      <c r="K79" s="251"/>
      <c r="L79" s="251"/>
      <c r="N79" s="176"/>
      <c r="O79" s="176"/>
      <c r="P79" s="251"/>
      <c r="R79" s="176"/>
      <c r="T79" s="252"/>
      <c r="CF79" s="161"/>
    </row>
    <row r="80" spans="1:84" outlineLevel="1" x14ac:dyDescent="0.3">
      <c r="A80" s="15"/>
      <c r="B80" s="247"/>
      <c r="C80" s="30" t="s">
        <v>71</v>
      </c>
      <c r="D80" s="249"/>
      <c r="E80" s="249"/>
      <c r="F80" s="249"/>
      <c r="G80" s="256" t="s">
        <v>923</v>
      </c>
      <c r="I80" s="176"/>
      <c r="J80" s="176"/>
      <c r="K80" s="251"/>
      <c r="L80" s="251"/>
      <c r="N80" s="176"/>
      <c r="O80" s="176"/>
      <c r="P80" s="251"/>
      <c r="R80" s="176"/>
      <c r="T80" s="252"/>
      <c r="CF80" s="161"/>
    </row>
    <row r="81" spans="1:84" outlineLevel="1" x14ac:dyDescent="0.3">
      <c r="A81" s="15"/>
      <c r="B81" s="247"/>
      <c r="C81" s="30" t="s">
        <v>72</v>
      </c>
      <c r="D81" s="249"/>
      <c r="E81" s="249"/>
      <c r="F81" s="249"/>
      <c r="G81" s="256" t="s">
        <v>923</v>
      </c>
      <c r="I81" s="176"/>
      <c r="J81" s="176"/>
      <c r="K81" s="251"/>
      <c r="L81" s="251"/>
      <c r="N81" s="176"/>
      <c r="O81" s="176"/>
      <c r="P81" s="251"/>
      <c r="R81" s="176"/>
      <c r="T81" s="252"/>
      <c r="CF81" s="161"/>
    </row>
    <row r="82" spans="1:84" outlineLevel="1" x14ac:dyDescent="0.3">
      <c r="A82" s="15"/>
      <c r="B82" s="247"/>
      <c r="C82" s="30" t="s">
        <v>85</v>
      </c>
      <c r="D82" s="249"/>
      <c r="E82" s="249"/>
      <c r="F82" s="249"/>
      <c r="G82" s="256" t="s">
        <v>923</v>
      </c>
      <c r="I82" s="176"/>
      <c r="J82" s="176"/>
      <c r="K82" s="251"/>
      <c r="L82" s="251"/>
      <c r="N82" s="176"/>
      <c r="O82" s="176"/>
      <c r="P82" s="251"/>
      <c r="R82" s="176"/>
      <c r="T82" s="252"/>
      <c r="CF82" s="161"/>
    </row>
    <row r="83" spans="1:84" outlineLevel="1" x14ac:dyDescent="0.3">
      <c r="A83" s="15"/>
      <c r="B83" s="247"/>
      <c r="C83" s="30" t="s">
        <v>73</v>
      </c>
      <c r="D83" s="249"/>
      <c r="E83" s="249"/>
      <c r="F83" s="249"/>
      <c r="G83" s="256" t="s">
        <v>923</v>
      </c>
      <c r="I83" s="176"/>
      <c r="J83" s="176"/>
      <c r="K83" s="251"/>
      <c r="L83" s="251"/>
      <c r="N83" s="176"/>
      <c r="O83" s="176"/>
      <c r="P83" s="251"/>
      <c r="R83" s="176"/>
      <c r="T83" s="252"/>
      <c r="CF83" s="161"/>
    </row>
    <row r="84" spans="1:84" outlineLevel="1" x14ac:dyDescent="0.3">
      <c r="A84" s="15"/>
      <c r="B84" s="247"/>
      <c r="C84" s="30" t="s">
        <v>74</v>
      </c>
      <c r="D84" s="249"/>
      <c r="E84" s="249"/>
      <c r="F84" s="249"/>
      <c r="G84" s="256" t="s">
        <v>923</v>
      </c>
      <c r="I84" s="176"/>
      <c r="J84" s="176"/>
      <c r="K84" s="251"/>
      <c r="L84" s="251"/>
      <c r="N84" s="176"/>
      <c r="O84" s="176"/>
      <c r="P84" s="251"/>
      <c r="R84" s="176"/>
      <c r="T84" s="252"/>
      <c r="CF84" s="161"/>
    </row>
    <row r="85" spans="1:84" outlineLevel="1" x14ac:dyDescent="0.3">
      <c r="A85" s="15"/>
      <c r="B85" s="247"/>
      <c r="C85" s="30" t="s">
        <v>75</v>
      </c>
      <c r="D85" s="249"/>
      <c r="E85" s="249"/>
      <c r="F85" s="249"/>
      <c r="G85" s="256" t="s">
        <v>923</v>
      </c>
      <c r="I85" s="176"/>
      <c r="J85" s="176"/>
      <c r="K85" s="251"/>
      <c r="L85" s="251"/>
      <c r="N85" s="176"/>
      <c r="O85" s="176"/>
      <c r="P85" s="251"/>
      <c r="R85" s="176"/>
      <c r="T85" s="252"/>
      <c r="CF85" s="161"/>
    </row>
    <row r="86" spans="1:84" outlineLevel="1" x14ac:dyDescent="0.3">
      <c r="A86" s="15"/>
      <c r="B86" s="247"/>
      <c r="C86" s="30" t="s">
        <v>76</v>
      </c>
      <c r="D86" s="249"/>
      <c r="E86" s="249"/>
      <c r="F86" s="249"/>
      <c r="G86" s="256" t="s">
        <v>923</v>
      </c>
      <c r="I86" s="176"/>
      <c r="J86" s="176"/>
      <c r="K86" s="251"/>
      <c r="L86" s="251"/>
      <c r="N86" s="176"/>
      <c r="O86" s="176"/>
      <c r="P86" s="251"/>
      <c r="R86" s="176"/>
      <c r="T86" s="252"/>
      <c r="CF86" s="161"/>
    </row>
    <row r="87" spans="1:84" outlineLevel="1" x14ac:dyDescent="0.3">
      <c r="A87" s="15"/>
      <c r="B87" s="247"/>
      <c r="C87" s="30" t="s">
        <v>77</v>
      </c>
      <c r="D87" s="249"/>
      <c r="E87" s="249"/>
      <c r="F87" s="249"/>
      <c r="G87" s="256" t="s">
        <v>923</v>
      </c>
      <c r="I87" s="176"/>
      <c r="J87" s="176"/>
      <c r="K87" s="251"/>
      <c r="L87" s="251"/>
      <c r="N87" s="176"/>
      <c r="O87" s="176"/>
      <c r="P87" s="251"/>
      <c r="R87" s="176"/>
      <c r="T87" s="252"/>
      <c r="CF87" s="161"/>
    </row>
    <row r="88" spans="1:84" outlineLevel="1" x14ac:dyDescent="0.3">
      <c r="A88" s="15"/>
      <c r="B88" s="247"/>
      <c r="C88" s="31" t="s">
        <v>78</v>
      </c>
      <c r="D88" s="249"/>
      <c r="E88" s="249"/>
      <c r="F88" s="249"/>
      <c r="G88" s="256" t="s">
        <v>923</v>
      </c>
      <c r="I88" s="176"/>
      <c r="J88" s="176"/>
      <c r="K88" s="251"/>
      <c r="L88" s="251"/>
      <c r="N88" s="176"/>
      <c r="O88" s="176"/>
      <c r="P88" s="251"/>
      <c r="R88" s="176"/>
      <c r="T88" s="252"/>
      <c r="CF88" s="161"/>
    </row>
    <row r="89" spans="1:84" outlineLevel="1" x14ac:dyDescent="0.3">
      <c r="A89" s="15"/>
      <c r="B89" s="247"/>
      <c r="C89" s="30" t="s">
        <v>79</v>
      </c>
      <c r="D89" s="249"/>
      <c r="E89" s="249"/>
      <c r="F89" s="249"/>
      <c r="G89" s="256" t="s">
        <v>923</v>
      </c>
      <c r="I89" s="176"/>
      <c r="J89" s="176"/>
      <c r="K89" s="251"/>
      <c r="L89" s="251"/>
      <c r="N89" s="176"/>
      <c r="O89" s="176"/>
      <c r="P89" s="251"/>
      <c r="R89" s="176"/>
      <c r="T89" s="252"/>
      <c r="CF89" s="161"/>
    </row>
    <row r="90" spans="1:84" outlineLevel="1" x14ac:dyDescent="0.3">
      <c r="A90" s="15"/>
      <c r="B90" s="247"/>
      <c r="C90" s="30" t="s">
        <v>80</v>
      </c>
      <c r="D90" s="249"/>
      <c r="E90" s="249"/>
      <c r="F90" s="249"/>
      <c r="G90" s="256" t="s">
        <v>923</v>
      </c>
      <c r="I90" s="176"/>
      <c r="J90" s="176"/>
      <c r="K90" s="251"/>
      <c r="L90" s="251"/>
      <c r="N90" s="176"/>
      <c r="O90" s="176"/>
      <c r="P90" s="251"/>
      <c r="R90" s="176"/>
      <c r="T90" s="252"/>
      <c r="CF90" s="161"/>
    </row>
    <row r="91" spans="1:84" outlineLevel="1" x14ac:dyDescent="0.3">
      <c r="A91" s="15"/>
      <c r="B91" s="247"/>
      <c r="C91" s="30" t="s">
        <v>81</v>
      </c>
      <c r="D91" s="249"/>
      <c r="E91" s="249"/>
      <c r="F91" s="249"/>
      <c r="G91" s="256" t="s">
        <v>923</v>
      </c>
      <c r="I91" s="176"/>
      <c r="J91" s="176"/>
      <c r="K91" s="251"/>
      <c r="L91" s="251"/>
      <c r="N91" s="176"/>
      <c r="O91" s="176"/>
      <c r="P91" s="251"/>
      <c r="R91" s="176"/>
      <c r="T91" s="252"/>
      <c r="CF91" s="161"/>
    </row>
    <row r="92" spans="1:84" outlineLevel="1" x14ac:dyDescent="0.3">
      <c r="A92" s="15"/>
      <c r="B92" s="247"/>
      <c r="C92" s="19"/>
      <c r="D92" s="103"/>
      <c r="E92" s="103"/>
      <c r="F92" s="103"/>
      <c r="G92" s="103"/>
      <c r="CF92" s="161"/>
    </row>
    <row r="93" spans="1:84" outlineLevel="1" x14ac:dyDescent="0.3">
      <c r="A93" s="15"/>
      <c r="B93" s="247"/>
      <c r="C93" s="25" t="s">
        <v>82</v>
      </c>
      <c r="D93" s="249" t="s">
        <v>83</v>
      </c>
      <c r="E93" s="249" t="s">
        <v>84</v>
      </c>
      <c r="F93" s="249"/>
      <c r="G93" s="249"/>
      <c r="I93" s="253">
        <f>SUM(I94:I106)</f>
        <v>0</v>
      </c>
      <c r="J93" s="253">
        <f>SUM(J94:J106)</f>
        <v>0</v>
      </c>
      <c r="K93" s="251"/>
      <c r="L93" s="251"/>
      <c r="N93" s="253">
        <f>SUM(N94:N106)</f>
        <v>0</v>
      </c>
      <c r="O93" s="253">
        <f>SUM(O94:O106)</f>
        <v>0</v>
      </c>
      <c r="P93" s="251"/>
      <c r="R93" s="253">
        <f>SUM(R94:R106)</f>
        <v>0</v>
      </c>
      <c r="T93" s="252"/>
      <c r="CF93" s="161"/>
    </row>
    <row r="94" spans="1:84" outlineLevel="1" x14ac:dyDescent="0.3">
      <c r="A94" s="15"/>
      <c r="B94" s="247"/>
      <c r="C94" s="30" t="s">
        <v>70</v>
      </c>
      <c r="D94" s="249"/>
      <c r="E94" s="249"/>
      <c r="F94" s="249"/>
      <c r="G94" s="256" t="s">
        <v>924</v>
      </c>
      <c r="I94" s="176"/>
      <c r="J94" s="176"/>
      <c r="K94" s="251"/>
      <c r="L94" s="251"/>
      <c r="N94" s="176"/>
      <c r="O94" s="176"/>
      <c r="P94" s="251"/>
      <c r="R94" s="176"/>
      <c r="T94" s="252"/>
      <c r="CF94" s="161"/>
    </row>
    <row r="95" spans="1:84" outlineLevel="1" x14ac:dyDescent="0.3">
      <c r="A95" s="15"/>
      <c r="B95" s="247"/>
      <c r="C95" s="30" t="s">
        <v>71</v>
      </c>
      <c r="D95" s="249"/>
      <c r="E95" s="249"/>
      <c r="F95" s="249"/>
      <c r="G95" s="256" t="s">
        <v>924</v>
      </c>
      <c r="I95" s="176"/>
      <c r="J95" s="176"/>
      <c r="K95" s="251"/>
      <c r="L95" s="251"/>
      <c r="N95" s="176"/>
      <c r="O95" s="176"/>
      <c r="P95" s="251"/>
      <c r="R95" s="176"/>
      <c r="T95" s="252"/>
      <c r="CF95" s="161"/>
    </row>
    <row r="96" spans="1:84" outlineLevel="1" x14ac:dyDescent="0.3">
      <c r="A96" s="15"/>
      <c r="B96" s="247"/>
      <c r="C96" s="30" t="s">
        <v>72</v>
      </c>
      <c r="D96" s="249"/>
      <c r="E96" s="249"/>
      <c r="F96" s="249"/>
      <c r="G96" s="256" t="s">
        <v>924</v>
      </c>
      <c r="I96" s="176"/>
      <c r="J96" s="176"/>
      <c r="K96" s="251"/>
      <c r="L96" s="251"/>
      <c r="N96" s="176"/>
      <c r="O96" s="176"/>
      <c r="P96" s="251"/>
      <c r="R96" s="176"/>
      <c r="T96" s="252"/>
      <c r="CF96" s="161"/>
    </row>
    <row r="97" spans="1:84" outlineLevel="1" x14ac:dyDescent="0.3">
      <c r="A97" s="15"/>
      <c r="B97" s="247"/>
      <c r="C97" s="30" t="s">
        <v>85</v>
      </c>
      <c r="D97" s="249"/>
      <c r="E97" s="249"/>
      <c r="F97" s="249"/>
      <c r="G97" s="256" t="s">
        <v>924</v>
      </c>
      <c r="I97" s="176"/>
      <c r="J97" s="176"/>
      <c r="K97" s="251"/>
      <c r="L97" s="251"/>
      <c r="N97" s="176"/>
      <c r="O97" s="176"/>
      <c r="P97" s="251"/>
      <c r="R97" s="176"/>
      <c r="T97" s="252"/>
      <c r="CF97" s="161"/>
    </row>
    <row r="98" spans="1:84" outlineLevel="1" x14ac:dyDescent="0.3">
      <c r="A98" s="15"/>
      <c r="B98" s="247"/>
      <c r="C98" s="30" t="s">
        <v>73</v>
      </c>
      <c r="D98" s="249"/>
      <c r="E98" s="249"/>
      <c r="F98" s="249"/>
      <c r="G98" s="256" t="s">
        <v>924</v>
      </c>
      <c r="I98" s="176"/>
      <c r="J98" s="176"/>
      <c r="K98" s="251"/>
      <c r="L98" s="251"/>
      <c r="N98" s="176"/>
      <c r="O98" s="176"/>
      <c r="P98" s="251"/>
      <c r="R98" s="176"/>
      <c r="T98" s="252"/>
      <c r="CF98" s="161"/>
    </row>
    <row r="99" spans="1:84" outlineLevel="1" x14ac:dyDescent="0.3">
      <c r="A99" s="15"/>
      <c r="B99" s="247"/>
      <c r="C99" s="30" t="s">
        <v>74</v>
      </c>
      <c r="D99" s="249"/>
      <c r="E99" s="249"/>
      <c r="F99" s="249"/>
      <c r="G99" s="256" t="s">
        <v>924</v>
      </c>
      <c r="I99" s="176"/>
      <c r="J99" s="176"/>
      <c r="K99" s="251"/>
      <c r="L99" s="251"/>
      <c r="N99" s="176"/>
      <c r="O99" s="176"/>
      <c r="P99" s="251"/>
      <c r="R99" s="176"/>
      <c r="T99" s="252"/>
      <c r="CF99" s="161"/>
    </row>
    <row r="100" spans="1:84" outlineLevel="1" x14ac:dyDescent="0.3">
      <c r="A100" s="15"/>
      <c r="B100" s="247"/>
      <c r="C100" s="30" t="s">
        <v>75</v>
      </c>
      <c r="D100" s="249"/>
      <c r="E100" s="249"/>
      <c r="F100" s="249"/>
      <c r="G100" s="256" t="s">
        <v>924</v>
      </c>
      <c r="I100" s="176"/>
      <c r="J100" s="176"/>
      <c r="K100" s="251"/>
      <c r="L100" s="251"/>
      <c r="N100" s="176"/>
      <c r="O100" s="176"/>
      <c r="P100" s="251"/>
      <c r="R100" s="176"/>
      <c r="T100" s="252"/>
      <c r="CF100" s="161"/>
    </row>
    <row r="101" spans="1:84" outlineLevel="1" x14ac:dyDescent="0.3">
      <c r="A101" s="15"/>
      <c r="B101" s="247"/>
      <c r="C101" s="30" t="s">
        <v>76</v>
      </c>
      <c r="D101" s="249"/>
      <c r="E101" s="249"/>
      <c r="F101" s="249"/>
      <c r="G101" s="256" t="s">
        <v>924</v>
      </c>
      <c r="I101" s="176"/>
      <c r="J101" s="176"/>
      <c r="K101" s="251"/>
      <c r="L101" s="251"/>
      <c r="N101" s="176"/>
      <c r="O101" s="176"/>
      <c r="P101" s="251"/>
      <c r="R101" s="176"/>
      <c r="T101" s="252"/>
      <c r="CF101" s="161"/>
    </row>
    <row r="102" spans="1:84" outlineLevel="1" x14ac:dyDescent="0.3">
      <c r="A102" s="15"/>
      <c r="B102" s="247"/>
      <c r="C102" s="30" t="s">
        <v>77</v>
      </c>
      <c r="D102" s="249"/>
      <c r="E102" s="249"/>
      <c r="F102" s="249"/>
      <c r="G102" s="256" t="s">
        <v>924</v>
      </c>
      <c r="I102" s="176"/>
      <c r="J102" s="176"/>
      <c r="K102" s="251"/>
      <c r="L102" s="251"/>
      <c r="N102" s="176"/>
      <c r="O102" s="176"/>
      <c r="P102" s="251"/>
      <c r="R102" s="176"/>
      <c r="T102" s="252"/>
      <c r="CF102" s="161"/>
    </row>
    <row r="103" spans="1:84" outlineLevel="1" x14ac:dyDescent="0.3">
      <c r="A103" s="15"/>
      <c r="B103" s="247"/>
      <c r="C103" s="31" t="s">
        <v>78</v>
      </c>
      <c r="D103" s="249"/>
      <c r="E103" s="249"/>
      <c r="F103" s="249"/>
      <c r="G103" s="256" t="s">
        <v>924</v>
      </c>
      <c r="I103" s="176"/>
      <c r="J103" s="176"/>
      <c r="K103" s="251"/>
      <c r="L103" s="251"/>
      <c r="N103" s="176"/>
      <c r="O103" s="176"/>
      <c r="P103" s="251"/>
      <c r="R103" s="176"/>
      <c r="T103" s="252"/>
      <c r="CF103" s="161"/>
    </row>
    <row r="104" spans="1:84" outlineLevel="1" x14ac:dyDescent="0.3">
      <c r="A104" s="15"/>
      <c r="B104" s="247"/>
      <c r="C104" s="30" t="s">
        <v>79</v>
      </c>
      <c r="D104" s="249"/>
      <c r="E104" s="249"/>
      <c r="F104" s="249"/>
      <c r="G104" s="256" t="s">
        <v>924</v>
      </c>
      <c r="I104" s="176"/>
      <c r="J104" s="176"/>
      <c r="K104" s="251"/>
      <c r="L104" s="251"/>
      <c r="N104" s="176"/>
      <c r="O104" s="176"/>
      <c r="P104" s="251"/>
      <c r="R104" s="176"/>
      <c r="T104" s="252"/>
      <c r="CF104" s="161"/>
    </row>
    <row r="105" spans="1:84" outlineLevel="1" x14ac:dyDescent="0.3">
      <c r="A105" s="15"/>
      <c r="B105" s="247"/>
      <c r="C105" s="30" t="s">
        <v>80</v>
      </c>
      <c r="D105" s="249"/>
      <c r="E105" s="249"/>
      <c r="F105" s="249"/>
      <c r="G105" s="256" t="s">
        <v>924</v>
      </c>
      <c r="I105" s="176"/>
      <c r="J105" s="176"/>
      <c r="K105" s="251"/>
      <c r="L105" s="251"/>
      <c r="N105" s="176"/>
      <c r="O105" s="176"/>
      <c r="P105" s="251"/>
      <c r="R105" s="176"/>
      <c r="T105" s="252"/>
      <c r="CF105" s="161"/>
    </row>
    <row r="106" spans="1:84" outlineLevel="1" x14ac:dyDescent="0.3">
      <c r="A106" s="15"/>
      <c r="B106" s="247"/>
      <c r="C106" s="30" t="s">
        <v>81</v>
      </c>
      <c r="D106" s="249"/>
      <c r="E106" s="249"/>
      <c r="F106" s="249"/>
      <c r="G106" s="256" t="s">
        <v>924</v>
      </c>
      <c r="I106" s="176"/>
      <c r="J106" s="176"/>
      <c r="K106" s="251"/>
      <c r="L106" s="251"/>
      <c r="N106" s="176"/>
      <c r="O106" s="176"/>
      <c r="P106" s="251"/>
      <c r="R106" s="176"/>
      <c r="T106" s="252"/>
      <c r="CF106" s="161"/>
    </row>
    <row r="107" spans="1:84" outlineLevel="1" x14ac:dyDescent="0.3">
      <c r="A107" s="15"/>
      <c r="B107" s="247"/>
      <c r="C107" s="19"/>
      <c r="D107" s="103"/>
      <c r="E107" s="103"/>
      <c r="F107" s="103"/>
      <c r="G107" s="103"/>
      <c r="CF107" s="161"/>
    </row>
    <row r="108" spans="1:84" outlineLevel="1" x14ac:dyDescent="0.3">
      <c r="A108" s="15"/>
      <c r="B108" s="247"/>
      <c r="C108" s="25" t="s">
        <v>86</v>
      </c>
      <c r="D108" s="265"/>
      <c r="E108" s="265" t="s">
        <v>87</v>
      </c>
      <c r="F108" s="265"/>
      <c r="G108" s="265"/>
      <c r="I108" s="253">
        <f>I504</f>
        <v>0</v>
      </c>
      <c r="J108" s="253">
        <f>J504</f>
        <v>0</v>
      </c>
      <c r="K108" s="251"/>
      <c r="L108" s="251"/>
      <c r="N108" s="253">
        <f t="shared" ref="N108:O108" si="0">N504</f>
        <v>0</v>
      </c>
      <c r="O108" s="253">
        <f t="shared" si="0"/>
        <v>0</v>
      </c>
      <c r="P108" s="251"/>
      <c r="R108" s="253">
        <f>R504</f>
        <v>0</v>
      </c>
      <c r="T108" s="252"/>
      <c r="CF108" s="161"/>
    </row>
    <row r="109" spans="1:84" outlineLevel="1" x14ac:dyDescent="0.3">
      <c r="A109" s="15"/>
      <c r="B109" s="247"/>
      <c r="C109" s="19"/>
      <c r="D109" s="103"/>
      <c r="E109" s="103"/>
      <c r="F109" s="103"/>
      <c r="G109" s="103"/>
      <c r="CF109" s="161"/>
    </row>
    <row r="110" spans="1:84" outlineLevel="1" x14ac:dyDescent="0.3">
      <c r="A110" s="15"/>
      <c r="B110" s="247"/>
      <c r="C110" s="25" t="s">
        <v>88</v>
      </c>
      <c r="D110" s="249" t="s">
        <v>89</v>
      </c>
      <c r="E110" s="249" t="s">
        <v>89</v>
      </c>
      <c r="F110" s="249"/>
      <c r="G110" s="249"/>
      <c r="I110" s="253">
        <f>SUM(I111:I112)</f>
        <v>0</v>
      </c>
      <c r="J110" s="253">
        <f>SUM(J111:J112)</f>
        <v>0</v>
      </c>
      <c r="K110" s="251"/>
      <c r="L110" s="251"/>
      <c r="N110" s="253">
        <f>SUM(N111:N112)</f>
        <v>0</v>
      </c>
      <c r="O110" s="253">
        <f>SUM(O111:O112)</f>
        <v>0</v>
      </c>
      <c r="P110" s="251"/>
      <c r="R110" s="253">
        <f>SUM(R111:R112)</f>
        <v>0</v>
      </c>
      <c r="T110" s="252"/>
      <c r="CF110" s="161"/>
    </row>
    <row r="111" spans="1:84" outlineLevel="1" x14ac:dyDescent="0.3">
      <c r="A111" s="15"/>
      <c r="B111" s="247"/>
      <c r="C111" s="30" t="s">
        <v>90</v>
      </c>
      <c r="D111" s="249"/>
      <c r="E111" s="249"/>
      <c r="F111" s="249"/>
      <c r="G111" s="256" t="s">
        <v>924</v>
      </c>
      <c r="I111" s="176"/>
      <c r="J111" s="176"/>
      <c r="K111" s="251"/>
      <c r="L111" s="251"/>
      <c r="N111" s="176"/>
      <c r="O111" s="176"/>
      <c r="P111" s="251"/>
      <c r="R111" s="176"/>
      <c r="T111" s="252"/>
      <c r="CF111" s="161"/>
    </row>
    <row r="112" spans="1:84" outlineLevel="1" x14ac:dyDescent="0.3">
      <c r="A112" s="15"/>
      <c r="B112" s="247"/>
      <c r="C112" s="30" t="s">
        <v>91</v>
      </c>
      <c r="D112" s="249"/>
      <c r="E112" s="249"/>
      <c r="F112" s="249"/>
      <c r="G112" s="256" t="s">
        <v>923</v>
      </c>
      <c r="I112" s="176"/>
      <c r="J112" s="176"/>
      <c r="K112" s="251"/>
      <c r="L112" s="251"/>
      <c r="N112" s="176"/>
      <c r="O112" s="176"/>
      <c r="P112" s="251"/>
      <c r="R112" s="176"/>
      <c r="T112" s="252"/>
      <c r="CF112" s="161"/>
    </row>
    <row r="113" spans="1:84" outlineLevel="1" x14ac:dyDescent="0.3">
      <c r="A113" s="15"/>
      <c r="B113" s="247"/>
      <c r="C113" s="19"/>
      <c r="D113" s="103"/>
      <c r="E113" s="103"/>
      <c r="F113" s="103"/>
      <c r="G113" s="103"/>
      <c r="CF113" s="161"/>
    </row>
    <row r="114" spans="1:84" outlineLevel="1" x14ac:dyDescent="0.3">
      <c r="A114" s="15"/>
      <c r="B114" s="247"/>
      <c r="C114" s="25" t="s">
        <v>92</v>
      </c>
      <c r="D114" s="265"/>
      <c r="E114" s="265" t="s">
        <v>93</v>
      </c>
      <c r="F114" s="265"/>
      <c r="G114" s="263" t="s">
        <v>926</v>
      </c>
      <c r="I114" s="257"/>
      <c r="J114" s="257"/>
      <c r="K114" s="251"/>
      <c r="L114" s="251"/>
      <c r="N114" s="257"/>
      <c r="O114" s="257"/>
      <c r="P114" s="251"/>
      <c r="R114" s="257"/>
      <c r="T114" s="252"/>
      <c r="CF114" s="161"/>
    </row>
    <row r="115" spans="1:84" outlineLevel="1" x14ac:dyDescent="0.3">
      <c r="A115" s="15"/>
      <c r="B115" s="247"/>
      <c r="C115" s="25" t="s">
        <v>94</v>
      </c>
      <c r="D115" s="265"/>
      <c r="E115" s="265" t="s">
        <v>95</v>
      </c>
      <c r="F115" s="265"/>
      <c r="G115" s="263" t="s">
        <v>926</v>
      </c>
      <c r="I115" s="257"/>
      <c r="J115" s="257"/>
      <c r="K115" s="251"/>
      <c r="L115" s="251"/>
      <c r="N115" s="257"/>
      <c r="O115" s="257"/>
      <c r="P115" s="251"/>
      <c r="R115" s="257"/>
      <c r="T115" s="252"/>
      <c r="CF115" s="161"/>
    </row>
    <row r="116" spans="1:84" outlineLevel="1" x14ac:dyDescent="0.3">
      <c r="A116" s="15"/>
      <c r="B116" s="247"/>
      <c r="C116" s="25" t="s">
        <v>96</v>
      </c>
      <c r="D116" s="249"/>
      <c r="E116" s="249" t="s">
        <v>97</v>
      </c>
      <c r="F116" s="249"/>
      <c r="G116" s="256" t="s">
        <v>924</v>
      </c>
      <c r="I116" s="257"/>
      <c r="J116" s="257"/>
      <c r="K116" s="251"/>
      <c r="L116" s="251"/>
      <c r="N116" s="257"/>
      <c r="O116" s="257"/>
      <c r="P116" s="251"/>
      <c r="R116" s="257"/>
      <c r="T116" s="252"/>
      <c r="CF116" s="161"/>
    </row>
    <row r="117" spans="1:84" outlineLevel="1" x14ac:dyDescent="0.3">
      <c r="A117" s="15"/>
      <c r="B117" s="247"/>
      <c r="C117" s="25" t="s">
        <v>98</v>
      </c>
      <c r="D117" s="249" t="s">
        <v>99</v>
      </c>
      <c r="E117" s="249" t="s">
        <v>99</v>
      </c>
      <c r="F117" s="249"/>
      <c r="G117" s="256" t="s">
        <v>924</v>
      </c>
      <c r="I117" s="257"/>
      <c r="J117" s="257"/>
      <c r="K117" s="251"/>
      <c r="L117" s="251"/>
      <c r="N117" s="257"/>
      <c r="O117" s="257"/>
      <c r="P117" s="251"/>
      <c r="R117" s="257"/>
      <c r="T117" s="252"/>
      <c r="CF117" s="161"/>
    </row>
    <row r="118" spans="1:84" outlineLevel="1" x14ac:dyDescent="0.3">
      <c r="A118" s="15"/>
      <c r="B118" s="247"/>
      <c r="C118" s="25" t="s">
        <v>100</v>
      </c>
      <c r="D118" s="249"/>
      <c r="E118" s="249" t="s">
        <v>101</v>
      </c>
      <c r="F118" s="249"/>
      <c r="G118" s="263" t="s">
        <v>926</v>
      </c>
      <c r="I118" s="257"/>
      <c r="J118" s="257"/>
      <c r="K118" s="251"/>
      <c r="L118" s="251"/>
      <c r="N118" s="257"/>
      <c r="O118" s="257"/>
      <c r="P118" s="251"/>
      <c r="R118" s="257"/>
      <c r="T118" s="252"/>
      <c r="CF118" s="161"/>
    </row>
    <row r="119" spans="1:84" outlineLevel="1" x14ac:dyDescent="0.3">
      <c r="A119" s="15"/>
      <c r="B119" s="247"/>
      <c r="C119" s="15"/>
      <c r="D119" s="102"/>
      <c r="E119" s="102"/>
      <c r="F119" s="102"/>
      <c r="G119" s="102"/>
      <c r="CF119" s="161"/>
    </row>
    <row r="120" spans="1:84" outlineLevel="1" x14ac:dyDescent="0.3">
      <c r="A120" s="15"/>
      <c r="B120" s="247"/>
      <c r="C120" s="258" t="s">
        <v>102</v>
      </c>
      <c r="D120" s="259" t="s">
        <v>103</v>
      </c>
      <c r="E120" s="259" t="s">
        <v>103</v>
      </c>
      <c r="F120" s="259"/>
      <c r="G120" s="259"/>
      <c r="H120" s="260"/>
      <c r="I120" s="261">
        <f>I118+I117+I116+I115+I114+I110+I108+I93+I78+I76+I75</f>
        <v>0</v>
      </c>
      <c r="J120" s="261">
        <f>J118+J117+J116+J115+J114+J110+J108+J93+J78+J76+J75</f>
        <v>0</v>
      </c>
      <c r="K120" s="262"/>
      <c r="L120" s="262"/>
      <c r="M120" s="260"/>
      <c r="N120" s="261">
        <f>N118+N117+N116+N115+N114+N110+N108+N93+N78+N76+N75</f>
        <v>0</v>
      </c>
      <c r="O120" s="261">
        <f>O118+O117+O116+O115+O114+O110+O108+O93+O78+O76+O75</f>
        <v>0</v>
      </c>
      <c r="P120" s="262"/>
      <c r="Q120" s="260"/>
      <c r="R120" s="261">
        <f>R118+R117+R116+R115+R114+R110+R108+R93+R78+R76+R75</f>
        <v>0</v>
      </c>
      <c r="T120" s="252"/>
      <c r="CF120" s="161"/>
    </row>
    <row r="121" spans="1:84" outlineLevel="1" x14ac:dyDescent="0.3">
      <c r="A121" s="15"/>
      <c r="B121" s="247"/>
      <c r="C121" s="15"/>
      <c r="D121" s="102"/>
      <c r="E121" s="102"/>
      <c r="F121" s="102"/>
      <c r="G121" s="102"/>
      <c r="CF121" s="161"/>
    </row>
    <row r="122" spans="1:84" outlineLevel="1" x14ac:dyDescent="0.3">
      <c r="A122" s="15"/>
      <c r="B122" s="247"/>
      <c r="C122" s="266" t="s">
        <v>104</v>
      </c>
      <c r="D122" s="267" t="s">
        <v>105</v>
      </c>
      <c r="E122" s="267" t="s">
        <v>105</v>
      </c>
      <c r="F122" s="267"/>
      <c r="G122" s="267"/>
      <c r="H122" s="268"/>
      <c r="I122" s="269">
        <f>I120+I71</f>
        <v>0</v>
      </c>
      <c r="J122" s="269">
        <f>J120+J71</f>
        <v>0</v>
      </c>
      <c r="K122" s="270"/>
      <c r="L122" s="270"/>
      <c r="M122" s="268"/>
      <c r="N122" s="269">
        <f>N120+N71</f>
        <v>0</v>
      </c>
      <c r="O122" s="269">
        <f>O120+O71</f>
        <v>0</v>
      </c>
      <c r="P122" s="270"/>
      <c r="Q122" s="268"/>
      <c r="R122" s="269">
        <f>R120+R71</f>
        <v>0</v>
      </c>
      <c r="T122" s="252"/>
      <c r="CF122" s="161"/>
    </row>
    <row r="123" spans="1:84" outlineLevel="1" x14ac:dyDescent="0.3">
      <c r="A123" s="15"/>
      <c r="B123" s="15"/>
      <c r="C123" s="32"/>
      <c r="D123" s="102"/>
      <c r="E123" s="102"/>
      <c r="F123" s="102"/>
      <c r="G123" s="102"/>
      <c r="CF123" s="161"/>
    </row>
    <row r="124" spans="1:84" x14ac:dyDescent="0.3">
      <c r="A124" s="15"/>
      <c r="B124" s="15"/>
      <c r="C124" s="32"/>
      <c r="D124" s="102"/>
      <c r="E124" s="102"/>
      <c r="F124" s="102"/>
      <c r="G124" s="102"/>
      <c r="CF124" s="161"/>
    </row>
    <row r="125" spans="1:84" x14ac:dyDescent="0.3">
      <c r="A125" s="15"/>
      <c r="B125" s="15"/>
      <c r="C125" s="32"/>
      <c r="D125" s="102"/>
      <c r="E125" s="102"/>
      <c r="F125" s="102"/>
      <c r="G125" s="102"/>
      <c r="CF125" s="161"/>
    </row>
    <row r="126" spans="1:84" ht="23.5" x14ac:dyDescent="0.3">
      <c r="A126" s="15"/>
      <c r="B126" s="109"/>
      <c r="C126" s="116" t="s">
        <v>106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CF126" s="161"/>
    </row>
    <row r="127" spans="1:84" outlineLevel="1" x14ac:dyDescent="0.3">
      <c r="A127" s="15"/>
      <c r="B127" s="15"/>
      <c r="C127" s="3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CF127" s="161"/>
    </row>
    <row r="128" spans="1:84" s="264" customFormat="1" ht="18.5" outlineLevel="1" x14ac:dyDescent="0.45">
      <c r="A128" s="15"/>
      <c r="B128" s="113"/>
      <c r="C128" s="113" t="s">
        <v>942</v>
      </c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</row>
    <row r="129" spans="1:84" outlineLevel="1" x14ac:dyDescent="0.3">
      <c r="A129" s="15"/>
      <c r="B129" s="15"/>
      <c r="C129" s="38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CF129" s="161"/>
    </row>
    <row r="130" spans="1:84" ht="15.5" outlineLevel="1" x14ac:dyDescent="0.3">
      <c r="A130" s="15"/>
      <c r="B130" s="15"/>
      <c r="C130" s="271" t="s">
        <v>943</v>
      </c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CF130" s="161"/>
    </row>
    <row r="131" spans="1:84" outlineLevel="1" x14ac:dyDescent="0.3">
      <c r="A131" s="15"/>
      <c r="B131" s="15"/>
      <c r="C131" s="32"/>
      <c r="D131" s="102"/>
      <c r="E131" s="102"/>
      <c r="F131" s="102"/>
      <c r="G131" s="102"/>
      <c r="CF131" s="161"/>
    </row>
    <row r="132" spans="1:84" outlineLevel="1" x14ac:dyDescent="0.3">
      <c r="A132" s="15"/>
      <c r="B132" s="15"/>
      <c r="C132" s="34" t="s">
        <v>944</v>
      </c>
      <c r="D132" s="249"/>
      <c r="E132" s="249"/>
      <c r="F132" s="249"/>
      <c r="G132" s="249"/>
      <c r="I132" s="253">
        <f>I133+I138+I143+I148+I153</f>
        <v>0</v>
      </c>
      <c r="J132" s="251"/>
      <c r="K132" s="251"/>
      <c r="L132" s="251"/>
      <c r="N132" s="251"/>
      <c r="O132" s="251"/>
      <c r="P132" s="251"/>
      <c r="R132" s="251"/>
      <c r="T132" s="252"/>
      <c r="CF132" s="161"/>
    </row>
    <row r="133" spans="1:84" outlineLevel="1" x14ac:dyDescent="0.3">
      <c r="A133" s="15"/>
      <c r="B133" s="15"/>
      <c r="C133" s="35" t="s">
        <v>945</v>
      </c>
      <c r="D133" s="249"/>
      <c r="E133" s="249"/>
      <c r="F133" s="249"/>
      <c r="G133" s="256" t="s">
        <v>923</v>
      </c>
      <c r="I133" s="257"/>
      <c r="J133" s="251"/>
      <c r="K133" s="251"/>
      <c r="L133" s="251"/>
      <c r="N133" s="251"/>
      <c r="O133" s="251"/>
      <c r="P133" s="251"/>
      <c r="R133" s="251"/>
      <c r="T133" s="272" t="s">
        <v>109</v>
      </c>
      <c r="CF133" s="161"/>
    </row>
    <row r="134" spans="1:84" outlineLevel="1" x14ac:dyDescent="0.3">
      <c r="A134" s="15"/>
      <c r="B134" s="15"/>
      <c r="C134" s="36" t="s">
        <v>110</v>
      </c>
      <c r="D134" s="249"/>
      <c r="E134" s="249"/>
      <c r="F134" s="249"/>
      <c r="G134" s="256" t="s">
        <v>923</v>
      </c>
      <c r="I134" s="176"/>
      <c r="J134" s="251"/>
      <c r="K134" s="251"/>
      <c r="L134" s="251"/>
      <c r="N134" s="251"/>
      <c r="O134" s="251"/>
      <c r="P134" s="251"/>
      <c r="R134" s="251"/>
      <c r="T134" s="252"/>
      <c r="CF134" s="161"/>
    </row>
    <row r="135" spans="1:84" outlineLevel="1" x14ac:dyDescent="0.3">
      <c r="A135" s="15"/>
      <c r="B135" s="15"/>
      <c r="C135" s="36" t="s">
        <v>111</v>
      </c>
      <c r="D135" s="249"/>
      <c r="E135" s="249"/>
      <c r="F135" s="249"/>
      <c r="G135" s="256" t="s">
        <v>923</v>
      </c>
      <c r="I135" s="176"/>
      <c r="J135" s="251"/>
      <c r="K135" s="251"/>
      <c r="L135" s="251"/>
      <c r="N135" s="251"/>
      <c r="O135" s="251"/>
      <c r="P135" s="251"/>
      <c r="R135" s="251"/>
      <c r="T135" s="252"/>
      <c r="CF135" s="161"/>
    </row>
    <row r="136" spans="1:84" outlineLevel="1" x14ac:dyDescent="0.3">
      <c r="A136" s="15"/>
      <c r="B136" s="15"/>
      <c r="C136" s="273" t="s">
        <v>946</v>
      </c>
      <c r="D136" s="249"/>
      <c r="E136" s="249"/>
      <c r="F136" s="249"/>
      <c r="G136" s="256" t="s">
        <v>923</v>
      </c>
      <c r="I136" s="176"/>
      <c r="J136" s="251"/>
      <c r="K136" s="251"/>
      <c r="L136" s="251"/>
      <c r="N136" s="251"/>
      <c r="O136" s="251"/>
      <c r="P136" s="251"/>
      <c r="R136" s="251"/>
      <c r="T136" s="252"/>
      <c r="CF136" s="161"/>
    </row>
    <row r="137" spans="1:84" outlineLevel="1" x14ac:dyDescent="0.3">
      <c r="A137" s="15"/>
      <c r="B137" s="15"/>
      <c r="C137" s="273" t="s">
        <v>947</v>
      </c>
      <c r="D137" s="249"/>
      <c r="E137" s="249"/>
      <c r="F137" s="249"/>
      <c r="G137" s="256" t="s">
        <v>923</v>
      </c>
      <c r="I137" s="176"/>
      <c r="J137" s="251"/>
      <c r="K137" s="251"/>
      <c r="L137" s="251"/>
      <c r="N137" s="251"/>
      <c r="O137" s="251"/>
      <c r="P137" s="251"/>
      <c r="R137" s="251"/>
      <c r="T137" s="252"/>
      <c r="CF137" s="161"/>
    </row>
    <row r="138" spans="1:84" outlineLevel="1" x14ac:dyDescent="0.3">
      <c r="A138" s="15"/>
      <c r="B138" s="15"/>
      <c r="C138" s="35" t="s">
        <v>948</v>
      </c>
      <c r="D138" s="249"/>
      <c r="E138" s="249"/>
      <c r="F138" s="249"/>
      <c r="G138" s="256" t="s">
        <v>923</v>
      </c>
      <c r="I138" s="257"/>
      <c r="J138" s="251"/>
      <c r="K138" s="251"/>
      <c r="L138" s="251"/>
      <c r="N138" s="251"/>
      <c r="O138" s="251"/>
      <c r="P138" s="251"/>
      <c r="R138" s="251"/>
      <c r="T138" s="272" t="s">
        <v>109</v>
      </c>
      <c r="CF138" s="161"/>
    </row>
    <row r="139" spans="1:84" outlineLevel="1" x14ac:dyDescent="0.3">
      <c r="A139" s="15"/>
      <c r="B139" s="15"/>
      <c r="C139" s="36" t="s">
        <v>113</v>
      </c>
      <c r="D139" s="249"/>
      <c r="E139" s="249"/>
      <c r="F139" s="249"/>
      <c r="G139" s="256" t="s">
        <v>923</v>
      </c>
      <c r="I139" s="176"/>
      <c r="J139" s="251"/>
      <c r="K139" s="251"/>
      <c r="L139" s="251"/>
      <c r="N139" s="251"/>
      <c r="O139" s="251"/>
      <c r="P139" s="251"/>
      <c r="R139" s="251"/>
      <c r="T139" s="252"/>
      <c r="CF139" s="161"/>
    </row>
    <row r="140" spans="1:84" outlineLevel="1" x14ac:dyDescent="0.3">
      <c r="A140" s="15"/>
      <c r="B140" s="15"/>
      <c r="C140" s="36" t="s">
        <v>111</v>
      </c>
      <c r="D140" s="249"/>
      <c r="E140" s="249"/>
      <c r="F140" s="249"/>
      <c r="G140" s="256" t="s">
        <v>923</v>
      </c>
      <c r="I140" s="176"/>
      <c r="J140" s="251"/>
      <c r="K140" s="251"/>
      <c r="L140" s="251"/>
      <c r="N140" s="251"/>
      <c r="O140" s="251"/>
      <c r="P140" s="251"/>
      <c r="R140" s="251"/>
      <c r="T140" s="252"/>
      <c r="CF140" s="161"/>
    </row>
    <row r="141" spans="1:84" outlineLevel="1" x14ac:dyDescent="0.3">
      <c r="A141" s="15"/>
      <c r="B141" s="15"/>
      <c r="C141" s="273" t="s">
        <v>946</v>
      </c>
      <c r="D141" s="249"/>
      <c r="E141" s="249"/>
      <c r="F141" s="249"/>
      <c r="G141" s="256" t="s">
        <v>923</v>
      </c>
      <c r="I141" s="176"/>
      <c r="J141" s="251"/>
      <c r="K141" s="251"/>
      <c r="L141" s="251"/>
      <c r="N141" s="251"/>
      <c r="O141" s="251"/>
      <c r="P141" s="251"/>
      <c r="R141" s="251"/>
      <c r="T141" s="252"/>
      <c r="CF141" s="161"/>
    </row>
    <row r="142" spans="1:84" outlineLevel="1" x14ac:dyDescent="0.3">
      <c r="A142" s="15"/>
      <c r="B142" s="15"/>
      <c r="C142" s="273" t="s">
        <v>947</v>
      </c>
      <c r="D142" s="249"/>
      <c r="E142" s="249"/>
      <c r="F142" s="249"/>
      <c r="G142" s="256" t="s">
        <v>923</v>
      </c>
      <c r="I142" s="176"/>
      <c r="J142" s="251"/>
      <c r="K142" s="251"/>
      <c r="L142" s="251"/>
      <c r="N142" s="251"/>
      <c r="O142" s="251"/>
      <c r="P142" s="251"/>
      <c r="R142" s="251"/>
      <c r="T142" s="252"/>
      <c r="CF142" s="161"/>
    </row>
    <row r="143" spans="1:84" outlineLevel="1" x14ac:dyDescent="0.3">
      <c r="A143" s="15"/>
      <c r="B143" s="15"/>
      <c r="C143" s="35" t="s">
        <v>949</v>
      </c>
      <c r="D143" s="249"/>
      <c r="E143" s="249"/>
      <c r="F143" s="249"/>
      <c r="G143" s="256" t="s">
        <v>923</v>
      </c>
      <c r="I143" s="257"/>
      <c r="J143" s="251"/>
      <c r="K143" s="251"/>
      <c r="L143" s="251"/>
      <c r="N143" s="251"/>
      <c r="O143" s="251"/>
      <c r="P143" s="251"/>
      <c r="R143" s="251"/>
      <c r="T143" s="272" t="s">
        <v>109</v>
      </c>
      <c r="CF143" s="161"/>
    </row>
    <row r="144" spans="1:84" outlineLevel="1" x14ac:dyDescent="0.3">
      <c r="A144" s="15"/>
      <c r="B144" s="15"/>
      <c r="C144" s="36" t="s">
        <v>114</v>
      </c>
      <c r="D144" s="249"/>
      <c r="E144" s="249"/>
      <c r="F144" s="249"/>
      <c r="G144" s="256" t="s">
        <v>923</v>
      </c>
      <c r="I144" s="176"/>
      <c r="J144" s="251"/>
      <c r="K144" s="251"/>
      <c r="L144" s="251"/>
      <c r="N144" s="251"/>
      <c r="O144" s="251"/>
      <c r="P144" s="251"/>
      <c r="R144" s="251"/>
      <c r="T144" s="252"/>
      <c r="CF144" s="161"/>
    </row>
    <row r="145" spans="1:84" outlineLevel="1" x14ac:dyDescent="0.3">
      <c r="A145" s="15"/>
      <c r="B145" s="15"/>
      <c r="C145" s="36" t="s">
        <v>111</v>
      </c>
      <c r="D145" s="249"/>
      <c r="E145" s="249"/>
      <c r="F145" s="249"/>
      <c r="G145" s="256" t="s">
        <v>923</v>
      </c>
      <c r="I145" s="176"/>
      <c r="J145" s="251"/>
      <c r="K145" s="251"/>
      <c r="L145" s="251"/>
      <c r="N145" s="251"/>
      <c r="O145" s="251"/>
      <c r="P145" s="251"/>
      <c r="R145" s="251"/>
      <c r="T145" s="252"/>
      <c r="CF145" s="161"/>
    </row>
    <row r="146" spans="1:84" outlineLevel="1" x14ac:dyDescent="0.3">
      <c r="A146" s="15"/>
      <c r="B146" s="15"/>
      <c r="C146" s="273" t="s">
        <v>946</v>
      </c>
      <c r="D146" s="249"/>
      <c r="E146" s="249"/>
      <c r="F146" s="249"/>
      <c r="G146" s="256" t="s">
        <v>923</v>
      </c>
      <c r="I146" s="176"/>
      <c r="J146" s="251"/>
      <c r="K146" s="251"/>
      <c r="L146" s="251"/>
      <c r="N146" s="251"/>
      <c r="O146" s="251"/>
      <c r="P146" s="251"/>
      <c r="R146" s="251"/>
      <c r="T146" s="252"/>
      <c r="CF146" s="161"/>
    </row>
    <row r="147" spans="1:84" outlineLevel="1" x14ac:dyDescent="0.3">
      <c r="A147" s="15"/>
      <c r="B147" s="15"/>
      <c r="C147" s="273" t="s">
        <v>947</v>
      </c>
      <c r="D147" s="249"/>
      <c r="E147" s="249"/>
      <c r="F147" s="249"/>
      <c r="G147" s="256" t="s">
        <v>923</v>
      </c>
      <c r="I147" s="176"/>
      <c r="J147" s="251"/>
      <c r="K147" s="251"/>
      <c r="L147" s="251"/>
      <c r="N147" s="251"/>
      <c r="O147" s="251"/>
      <c r="P147" s="251"/>
      <c r="R147" s="251"/>
      <c r="T147" s="252"/>
      <c r="CF147" s="161"/>
    </row>
    <row r="148" spans="1:84" outlineLevel="1" x14ac:dyDescent="0.3">
      <c r="A148" s="15"/>
      <c r="B148" s="15"/>
      <c r="C148" s="35" t="s">
        <v>950</v>
      </c>
      <c r="D148" s="249"/>
      <c r="E148" s="249"/>
      <c r="F148" s="249"/>
      <c r="G148" s="256" t="s">
        <v>923</v>
      </c>
      <c r="I148" s="257"/>
      <c r="J148" s="251"/>
      <c r="K148" s="251"/>
      <c r="L148" s="251"/>
      <c r="N148" s="251"/>
      <c r="O148" s="251"/>
      <c r="P148" s="251"/>
      <c r="R148" s="251"/>
      <c r="T148" s="272" t="s">
        <v>109</v>
      </c>
      <c r="CF148" s="161"/>
    </row>
    <row r="149" spans="1:84" outlineLevel="1" x14ac:dyDescent="0.3">
      <c r="A149" s="15"/>
      <c r="B149" s="15"/>
      <c r="C149" s="36" t="s">
        <v>115</v>
      </c>
      <c r="D149" s="249"/>
      <c r="E149" s="249"/>
      <c r="F149" s="249"/>
      <c r="G149" s="256" t="s">
        <v>923</v>
      </c>
      <c r="I149" s="176"/>
      <c r="J149" s="251"/>
      <c r="K149" s="251"/>
      <c r="L149" s="251"/>
      <c r="N149" s="251"/>
      <c r="O149" s="251"/>
      <c r="P149" s="251"/>
      <c r="R149" s="251"/>
      <c r="T149" s="252"/>
      <c r="CF149" s="161"/>
    </row>
    <row r="150" spans="1:84" outlineLevel="1" x14ac:dyDescent="0.3">
      <c r="A150" s="15"/>
      <c r="B150" s="15"/>
      <c r="C150" s="36" t="s">
        <v>111</v>
      </c>
      <c r="D150" s="249"/>
      <c r="E150" s="249"/>
      <c r="F150" s="249"/>
      <c r="G150" s="256" t="s">
        <v>923</v>
      </c>
      <c r="I150" s="176"/>
      <c r="J150" s="251"/>
      <c r="K150" s="251"/>
      <c r="L150" s="251"/>
      <c r="N150" s="251"/>
      <c r="O150" s="251"/>
      <c r="P150" s="251"/>
      <c r="R150" s="251"/>
      <c r="T150" s="252"/>
      <c r="CF150" s="161"/>
    </row>
    <row r="151" spans="1:84" outlineLevel="1" x14ac:dyDescent="0.3">
      <c r="A151" s="15"/>
      <c r="B151" s="15"/>
      <c r="C151" s="273" t="s">
        <v>946</v>
      </c>
      <c r="D151" s="249"/>
      <c r="E151" s="249"/>
      <c r="F151" s="249"/>
      <c r="G151" s="256" t="s">
        <v>923</v>
      </c>
      <c r="I151" s="176"/>
      <c r="J151" s="251"/>
      <c r="K151" s="251"/>
      <c r="L151" s="251"/>
      <c r="N151" s="251"/>
      <c r="O151" s="251"/>
      <c r="P151" s="251"/>
      <c r="R151" s="251"/>
      <c r="T151" s="252"/>
      <c r="CF151" s="161"/>
    </row>
    <row r="152" spans="1:84" outlineLevel="1" x14ac:dyDescent="0.3">
      <c r="A152" s="15"/>
      <c r="B152" s="15"/>
      <c r="C152" s="273" t="s">
        <v>947</v>
      </c>
      <c r="D152" s="249"/>
      <c r="E152" s="249"/>
      <c r="F152" s="249"/>
      <c r="G152" s="256" t="s">
        <v>923</v>
      </c>
      <c r="I152" s="176"/>
      <c r="J152" s="251"/>
      <c r="K152" s="251"/>
      <c r="L152" s="251"/>
      <c r="N152" s="251"/>
      <c r="O152" s="251"/>
      <c r="P152" s="251"/>
      <c r="R152" s="251"/>
      <c r="T152" s="252"/>
      <c r="CF152" s="161"/>
    </row>
    <row r="153" spans="1:84" outlineLevel="1" x14ac:dyDescent="0.3">
      <c r="A153" s="15"/>
      <c r="B153" s="15"/>
      <c r="C153" s="35" t="s">
        <v>951</v>
      </c>
      <c r="D153" s="249"/>
      <c r="E153" s="249"/>
      <c r="F153" s="249"/>
      <c r="G153" s="256" t="s">
        <v>923</v>
      </c>
      <c r="I153" s="257"/>
      <c r="J153" s="251"/>
      <c r="K153" s="251"/>
      <c r="L153" s="251"/>
      <c r="N153" s="251"/>
      <c r="O153" s="251"/>
      <c r="P153" s="251"/>
      <c r="R153" s="251"/>
      <c r="T153" s="272" t="s">
        <v>109</v>
      </c>
      <c r="CF153" s="161"/>
    </row>
    <row r="154" spans="1:84" outlineLevel="1" x14ac:dyDescent="0.3">
      <c r="A154" s="15"/>
      <c r="B154" s="15"/>
      <c r="C154" s="36" t="s">
        <v>116</v>
      </c>
      <c r="D154" s="249"/>
      <c r="E154" s="249"/>
      <c r="F154" s="249"/>
      <c r="G154" s="256" t="s">
        <v>923</v>
      </c>
      <c r="I154" s="176"/>
      <c r="J154" s="251"/>
      <c r="K154" s="251"/>
      <c r="L154" s="251"/>
      <c r="N154" s="251"/>
      <c r="O154" s="251"/>
      <c r="P154" s="251"/>
      <c r="R154" s="251"/>
      <c r="T154" s="252"/>
      <c r="CF154" s="161"/>
    </row>
    <row r="155" spans="1:84" outlineLevel="1" x14ac:dyDescent="0.3">
      <c r="A155" s="15"/>
      <c r="B155" s="15"/>
      <c r="C155" s="36" t="s">
        <v>111</v>
      </c>
      <c r="D155" s="249"/>
      <c r="E155" s="249"/>
      <c r="F155" s="249"/>
      <c r="G155" s="256" t="s">
        <v>923</v>
      </c>
      <c r="I155" s="176"/>
      <c r="J155" s="251"/>
      <c r="K155" s="251"/>
      <c r="L155" s="251"/>
      <c r="N155" s="251"/>
      <c r="O155" s="251"/>
      <c r="P155" s="251"/>
      <c r="R155" s="251"/>
      <c r="T155" s="252"/>
      <c r="CF155" s="161"/>
    </row>
    <row r="156" spans="1:84" outlineLevel="1" x14ac:dyDescent="0.3">
      <c r="A156" s="15"/>
      <c r="B156" s="15"/>
      <c r="C156" s="273" t="s">
        <v>946</v>
      </c>
      <c r="D156" s="249"/>
      <c r="E156" s="249"/>
      <c r="F156" s="249"/>
      <c r="G156" s="256" t="s">
        <v>923</v>
      </c>
      <c r="I156" s="176"/>
      <c r="J156" s="251"/>
      <c r="K156" s="251"/>
      <c r="L156" s="251"/>
      <c r="N156" s="251"/>
      <c r="O156" s="251"/>
      <c r="P156" s="251"/>
      <c r="R156" s="251"/>
      <c r="T156" s="252"/>
      <c r="CF156" s="161"/>
    </row>
    <row r="157" spans="1:84" outlineLevel="1" x14ac:dyDescent="0.3">
      <c r="A157" s="15"/>
      <c r="B157" s="15"/>
      <c r="C157" s="273" t="s">
        <v>947</v>
      </c>
      <c r="D157" s="249"/>
      <c r="E157" s="249"/>
      <c r="F157" s="249"/>
      <c r="G157" s="256" t="s">
        <v>923</v>
      </c>
      <c r="I157" s="176"/>
      <c r="J157" s="251"/>
      <c r="K157" s="251"/>
      <c r="L157" s="251"/>
      <c r="N157" s="251"/>
      <c r="O157" s="251"/>
      <c r="P157" s="251"/>
      <c r="R157" s="251"/>
      <c r="T157" s="252"/>
      <c r="CF157" s="161"/>
    </row>
    <row r="158" spans="1:84" outlineLevel="1" x14ac:dyDescent="0.3">
      <c r="A158" s="15"/>
      <c r="B158" s="15"/>
      <c r="C158" s="32"/>
      <c r="D158" s="102"/>
      <c r="E158" s="102"/>
      <c r="F158" s="102"/>
      <c r="G158" s="102"/>
      <c r="CF158" s="161"/>
    </row>
    <row r="159" spans="1:84" outlineLevel="1" x14ac:dyDescent="0.3">
      <c r="A159" s="15"/>
      <c r="B159" s="15"/>
      <c r="C159" s="34" t="s">
        <v>952</v>
      </c>
      <c r="D159" s="249"/>
      <c r="E159" s="249"/>
      <c r="F159" s="249"/>
      <c r="G159" s="249"/>
      <c r="I159" s="253">
        <f>I160+I163+I166+I169+I172</f>
        <v>0</v>
      </c>
      <c r="J159" s="251"/>
      <c r="K159" s="251"/>
      <c r="L159" s="251"/>
      <c r="N159" s="251"/>
      <c r="O159" s="251"/>
      <c r="P159" s="251"/>
      <c r="R159" s="251"/>
      <c r="T159" s="252"/>
      <c r="CF159" s="161"/>
    </row>
    <row r="160" spans="1:84" outlineLevel="1" x14ac:dyDescent="0.3">
      <c r="A160" s="15"/>
      <c r="B160" s="15"/>
      <c r="C160" s="35" t="s">
        <v>945</v>
      </c>
      <c r="D160" s="249"/>
      <c r="E160" s="249"/>
      <c r="F160" s="249"/>
      <c r="G160" s="256" t="s">
        <v>923</v>
      </c>
      <c r="I160" s="257"/>
      <c r="J160" s="251"/>
      <c r="K160" s="251"/>
      <c r="L160" s="251"/>
      <c r="N160" s="251"/>
      <c r="O160" s="251"/>
      <c r="P160" s="251"/>
      <c r="R160" s="251"/>
      <c r="T160" s="272" t="s">
        <v>109</v>
      </c>
      <c r="CF160" s="161"/>
    </row>
    <row r="161" spans="1:84" outlineLevel="1" x14ac:dyDescent="0.3">
      <c r="A161" s="15"/>
      <c r="B161" s="15"/>
      <c r="C161" s="36" t="s">
        <v>110</v>
      </c>
      <c r="D161" s="249"/>
      <c r="E161" s="249"/>
      <c r="F161" s="249"/>
      <c r="G161" s="256" t="s">
        <v>923</v>
      </c>
      <c r="I161" s="176"/>
      <c r="J161" s="251"/>
      <c r="K161" s="251"/>
      <c r="L161" s="251"/>
      <c r="N161" s="251"/>
      <c r="O161" s="251"/>
      <c r="P161" s="251"/>
      <c r="R161" s="251"/>
      <c r="T161" s="252"/>
      <c r="CF161" s="161"/>
    </row>
    <row r="162" spans="1:84" outlineLevel="1" x14ac:dyDescent="0.3">
      <c r="A162" s="15"/>
      <c r="B162" s="15"/>
      <c r="C162" s="36" t="s">
        <v>111</v>
      </c>
      <c r="D162" s="249"/>
      <c r="E162" s="249"/>
      <c r="F162" s="249"/>
      <c r="G162" s="256" t="s">
        <v>923</v>
      </c>
      <c r="I162" s="176"/>
      <c r="J162" s="251"/>
      <c r="K162" s="251"/>
      <c r="L162" s="251"/>
      <c r="N162" s="251"/>
      <c r="O162" s="251"/>
      <c r="P162" s="251"/>
      <c r="R162" s="251"/>
      <c r="T162" s="252"/>
      <c r="CF162" s="161"/>
    </row>
    <row r="163" spans="1:84" outlineLevel="1" x14ac:dyDescent="0.3">
      <c r="A163" s="15"/>
      <c r="B163" s="15"/>
      <c r="C163" s="35" t="s">
        <v>948</v>
      </c>
      <c r="D163" s="249"/>
      <c r="E163" s="249"/>
      <c r="F163" s="249"/>
      <c r="G163" s="256" t="s">
        <v>923</v>
      </c>
      <c r="I163" s="257"/>
      <c r="J163" s="251"/>
      <c r="K163" s="251"/>
      <c r="L163" s="251"/>
      <c r="N163" s="251"/>
      <c r="O163" s="251"/>
      <c r="P163" s="251"/>
      <c r="R163" s="251"/>
      <c r="T163" s="272" t="s">
        <v>109</v>
      </c>
      <c r="CF163" s="161"/>
    </row>
    <row r="164" spans="1:84" outlineLevel="1" x14ac:dyDescent="0.3">
      <c r="A164" s="15"/>
      <c r="B164" s="15"/>
      <c r="C164" s="36" t="s">
        <v>110</v>
      </c>
      <c r="D164" s="249"/>
      <c r="E164" s="249"/>
      <c r="F164" s="249"/>
      <c r="G164" s="256" t="s">
        <v>923</v>
      </c>
      <c r="I164" s="176"/>
      <c r="J164" s="251"/>
      <c r="K164" s="251"/>
      <c r="L164" s="251"/>
      <c r="N164" s="251"/>
      <c r="O164" s="251"/>
      <c r="P164" s="251"/>
      <c r="R164" s="251"/>
      <c r="T164" s="252"/>
      <c r="CF164" s="161"/>
    </row>
    <row r="165" spans="1:84" outlineLevel="1" x14ac:dyDescent="0.3">
      <c r="A165" s="15"/>
      <c r="B165" s="15"/>
      <c r="C165" s="36" t="s">
        <v>111</v>
      </c>
      <c r="D165" s="249"/>
      <c r="E165" s="249"/>
      <c r="F165" s="249"/>
      <c r="G165" s="256" t="s">
        <v>923</v>
      </c>
      <c r="I165" s="176"/>
      <c r="J165" s="251"/>
      <c r="K165" s="251"/>
      <c r="L165" s="251"/>
      <c r="N165" s="251"/>
      <c r="O165" s="251"/>
      <c r="P165" s="251"/>
      <c r="R165" s="251"/>
      <c r="T165" s="252"/>
      <c r="CF165" s="161"/>
    </row>
    <row r="166" spans="1:84" outlineLevel="1" x14ac:dyDescent="0.3">
      <c r="A166" s="15"/>
      <c r="B166" s="15"/>
      <c r="C166" s="35" t="s">
        <v>949</v>
      </c>
      <c r="D166" s="249"/>
      <c r="E166" s="249"/>
      <c r="F166" s="249"/>
      <c r="G166" s="256" t="s">
        <v>923</v>
      </c>
      <c r="I166" s="257"/>
      <c r="J166" s="251"/>
      <c r="K166" s="251"/>
      <c r="L166" s="251"/>
      <c r="N166" s="251"/>
      <c r="O166" s="251"/>
      <c r="P166" s="251"/>
      <c r="R166" s="251"/>
      <c r="T166" s="272" t="s">
        <v>109</v>
      </c>
      <c r="CF166" s="161"/>
    </row>
    <row r="167" spans="1:84" outlineLevel="1" x14ac:dyDescent="0.3">
      <c r="A167" s="15"/>
      <c r="B167" s="15"/>
      <c r="C167" s="36" t="s">
        <v>110</v>
      </c>
      <c r="D167" s="249"/>
      <c r="E167" s="249"/>
      <c r="F167" s="249"/>
      <c r="G167" s="256" t="s">
        <v>923</v>
      </c>
      <c r="I167" s="176"/>
      <c r="J167" s="251"/>
      <c r="K167" s="251"/>
      <c r="L167" s="251"/>
      <c r="N167" s="251"/>
      <c r="O167" s="251"/>
      <c r="P167" s="251"/>
      <c r="R167" s="251"/>
      <c r="T167" s="252"/>
      <c r="CF167" s="161"/>
    </row>
    <row r="168" spans="1:84" outlineLevel="1" x14ac:dyDescent="0.3">
      <c r="A168" s="15"/>
      <c r="B168" s="15"/>
      <c r="C168" s="36" t="s">
        <v>111</v>
      </c>
      <c r="D168" s="249"/>
      <c r="E168" s="249"/>
      <c r="F168" s="249"/>
      <c r="G168" s="256" t="s">
        <v>923</v>
      </c>
      <c r="I168" s="176"/>
      <c r="J168" s="251"/>
      <c r="K168" s="251"/>
      <c r="L168" s="251"/>
      <c r="N168" s="251"/>
      <c r="O168" s="251"/>
      <c r="P168" s="251"/>
      <c r="R168" s="251"/>
      <c r="T168" s="252"/>
      <c r="CF168" s="161"/>
    </row>
    <row r="169" spans="1:84" outlineLevel="1" x14ac:dyDescent="0.3">
      <c r="A169" s="15"/>
      <c r="B169" s="15"/>
      <c r="C169" s="35" t="s">
        <v>950</v>
      </c>
      <c r="D169" s="249"/>
      <c r="E169" s="249"/>
      <c r="F169" s="249"/>
      <c r="G169" s="256" t="s">
        <v>923</v>
      </c>
      <c r="I169" s="257"/>
      <c r="J169" s="251"/>
      <c r="K169" s="251"/>
      <c r="L169" s="251"/>
      <c r="N169" s="251"/>
      <c r="O169" s="251"/>
      <c r="P169" s="251"/>
      <c r="R169" s="251"/>
      <c r="T169" s="272" t="s">
        <v>109</v>
      </c>
      <c r="CF169" s="161"/>
    </row>
    <row r="170" spans="1:84" outlineLevel="1" x14ac:dyDescent="0.3">
      <c r="A170" s="15"/>
      <c r="B170" s="15"/>
      <c r="C170" s="36" t="s">
        <v>110</v>
      </c>
      <c r="D170" s="249"/>
      <c r="E170" s="249"/>
      <c r="F170" s="249"/>
      <c r="G170" s="256" t="s">
        <v>923</v>
      </c>
      <c r="I170" s="176"/>
      <c r="J170" s="251"/>
      <c r="K170" s="251"/>
      <c r="L170" s="251"/>
      <c r="N170" s="251"/>
      <c r="O170" s="251"/>
      <c r="P170" s="251"/>
      <c r="R170" s="251"/>
      <c r="T170" s="252"/>
      <c r="CF170" s="161"/>
    </row>
    <row r="171" spans="1:84" outlineLevel="1" x14ac:dyDescent="0.3">
      <c r="A171" s="15"/>
      <c r="B171" s="15"/>
      <c r="C171" s="36" t="s">
        <v>111</v>
      </c>
      <c r="D171" s="249"/>
      <c r="E171" s="249"/>
      <c r="F171" s="249"/>
      <c r="G171" s="256" t="s">
        <v>923</v>
      </c>
      <c r="I171" s="176"/>
      <c r="J171" s="251"/>
      <c r="K171" s="251"/>
      <c r="L171" s="251"/>
      <c r="N171" s="251"/>
      <c r="O171" s="251"/>
      <c r="P171" s="251"/>
      <c r="R171" s="251"/>
      <c r="T171" s="252"/>
      <c r="CF171" s="161"/>
    </row>
    <row r="172" spans="1:84" outlineLevel="1" x14ac:dyDescent="0.3">
      <c r="A172" s="15"/>
      <c r="B172" s="15"/>
      <c r="C172" s="35" t="s">
        <v>951</v>
      </c>
      <c r="D172" s="249"/>
      <c r="E172" s="249"/>
      <c r="F172" s="249"/>
      <c r="G172" s="256" t="s">
        <v>923</v>
      </c>
      <c r="I172" s="257"/>
      <c r="J172" s="251"/>
      <c r="K172" s="251"/>
      <c r="L172" s="251"/>
      <c r="N172" s="251"/>
      <c r="O172" s="251"/>
      <c r="P172" s="251"/>
      <c r="R172" s="251"/>
      <c r="T172" s="272" t="s">
        <v>109</v>
      </c>
      <c r="CF172" s="161"/>
    </row>
    <row r="173" spans="1:84" outlineLevel="1" x14ac:dyDescent="0.3">
      <c r="A173" s="15"/>
      <c r="B173" s="15"/>
      <c r="C173" s="36" t="s">
        <v>110</v>
      </c>
      <c r="D173" s="249"/>
      <c r="E173" s="249"/>
      <c r="F173" s="249"/>
      <c r="G173" s="256" t="s">
        <v>923</v>
      </c>
      <c r="I173" s="176"/>
      <c r="J173" s="251"/>
      <c r="K173" s="251"/>
      <c r="L173" s="251"/>
      <c r="N173" s="251"/>
      <c r="O173" s="251"/>
      <c r="P173" s="251"/>
      <c r="R173" s="251"/>
      <c r="T173" s="252"/>
      <c r="CF173" s="161"/>
    </row>
    <row r="174" spans="1:84" outlineLevel="1" x14ac:dyDescent="0.3">
      <c r="A174" s="15"/>
      <c r="B174" s="15"/>
      <c r="C174" s="36" t="s">
        <v>111</v>
      </c>
      <c r="D174" s="249"/>
      <c r="E174" s="249"/>
      <c r="F174" s="249"/>
      <c r="G174" s="256" t="s">
        <v>923</v>
      </c>
      <c r="I174" s="176"/>
      <c r="J174" s="251"/>
      <c r="K174" s="251"/>
      <c r="L174" s="251"/>
      <c r="N174" s="251"/>
      <c r="O174" s="251"/>
      <c r="P174" s="251"/>
      <c r="R174" s="251"/>
      <c r="T174" s="252"/>
      <c r="CF174" s="161"/>
    </row>
    <row r="175" spans="1:84" outlineLevel="1" x14ac:dyDescent="0.3">
      <c r="A175" s="15"/>
      <c r="B175" s="15"/>
      <c r="C175" s="35" t="s">
        <v>112</v>
      </c>
      <c r="D175" s="249"/>
      <c r="E175" s="249"/>
      <c r="F175" s="249"/>
      <c r="G175" s="274" t="s">
        <v>923</v>
      </c>
      <c r="I175" s="176"/>
      <c r="J175" s="251"/>
      <c r="K175" s="251"/>
      <c r="L175" s="251"/>
      <c r="N175" s="251"/>
      <c r="O175" s="251"/>
      <c r="P175" s="251"/>
      <c r="R175" s="251"/>
      <c r="T175" s="252"/>
      <c r="CF175" s="161"/>
    </row>
    <row r="176" spans="1:84" outlineLevel="1" x14ac:dyDescent="0.3">
      <c r="A176" s="15"/>
      <c r="B176" s="15"/>
      <c r="C176" s="38"/>
      <c r="D176" s="105"/>
      <c r="E176" s="105"/>
      <c r="F176" s="105"/>
      <c r="G176" s="105"/>
      <c r="CF176" s="161"/>
    </row>
    <row r="177" spans="1:84" outlineLevel="1" x14ac:dyDescent="0.3">
      <c r="A177" s="15"/>
      <c r="B177" s="15"/>
      <c r="C177" s="258" t="s">
        <v>953</v>
      </c>
      <c r="D177" s="275" t="s">
        <v>108</v>
      </c>
      <c r="E177" s="275" t="s">
        <v>108</v>
      </c>
      <c r="F177" s="275"/>
      <c r="G177" s="275"/>
      <c r="H177" s="260"/>
      <c r="I177" s="261">
        <f>I159+I132</f>
        <v>0</v>
      </c>
      <c r="J177" s="261">
        <f>J159+J132</f>
        <v>0</v>
      </c>
      <c r="K177" s="261">
        <f t="shared" ref="K177:L177" si="1">K159+K132</f>
        <v>0</v>
      </c>
      <c r="L177" s="261">
        <f t="shared" si="1"/>
        <v>0</v>
      </c>
      <c r="M177" s="260"/>
      <c r="N177" s="261">
        <f t="shared" ref="N177:P177" si="2">N159+N132</f>
        <v>0</v>
      </c>
      <c r="O177" s="261">
        <f t="shared" si="2"/>
        <v>0</v>
      </c>
      <c r="P177" s="261">
        <f t="shared" si="2"/>
        <v>0</v>
      </c>
      <c r="Q177" s="260"/>
      <c r="R177" s="261">
        <f>R159+R132</f>
        <v>0</v>
      </c>
      <c r="T177" s="252"/>
      <c r="CF177" s="161"/>
    </row>
    <row r="178" spans="1:84" ht="14.5" outlineLevel="1" x14ac:dyDescent="0.3">
      <c r="A178" s="15"/>
      <c r="B178" s="15"/>
      <c r="C178" s="38"/>
      <c r="D178" s="122"/>
      <c r="E178" s="122"/>
      <c r="F178" s="122"/>
      <c r="G178" s="122"/>
      <c r="CF178" s="161"/>
    </row>
    <row r="179" spans="1:84" ht="15.5" outlineLevel="1" x14ac:dyDescent="0.3">
      <c r="A179" s="15"/>
      <c r="B179" s="15"/>
      <c r="C179" s="271" t="s">
        <v>733</v>
      </c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CF179" s="161"/>
    </row>
    <row r="180" spans="1:84" outlineLevel="1" x14ac:dyDescent="0.3">
      <c r="A180" s="15"/>
      <c r="B180" s="15"/>
      <c r="C180" s="32"/>
      <c r="D180" s="102"/>
      <c r="E180" s="102"/>
      <c r="F180" s="102"/>
      <c r="G180" s="102"/>
      <c r="CF180" s="161"/>
    </row>
    <row r="181" spans="1:84" outlineLevel="1" x14ac:dyDescent="0.3">
      <c r="A181" s="15"/>
      <c r="B181" s="15"/>
      <c r="C181" s="276" t="s">
        <v>118</v>
      </c>
      <c r="D181" s="249"/>
      <c r="E181" s="249"/>
      <c r="F181" s="249"/>
      <c r="G181" s="249"/>
      <c r="I181" s="251"/>
      <c r="J181" s="251"/>
      <c r="K181" s="251"/>
      <c r="L181" s="251"/>
      <c r="N181" s="253">
        <f>SUM(N182:N189)</f>
        <v>0</v>
      </c>
      <c r="O181" s="251"/>
      <c r="P181" s="251"/>
      <c r="R181" s="251"/>
      <c r="T181" s="272" t="s">
        <v>119</v>
      </c>
      <c r="CF181" s="161"/>
    </row>
    <row r="182" spans="1:84" outlineLevel="1" x14ac:dyDescent="0.3">
      <c r="A182" s="15"/>
      <c r="B182" s="15"/>
      <c r="C182" s="96" t="s">
        <v>766</v>
      </c>
      <c r="D182" s="249"/>
      <c r="E182" s="249"/>
      <c r="F182" s="249"/>
      <c r="G182" s="256" t="s">
        <v>923</v>
      </c>
      <c r="I182" s="251"/>
      <c r="J182" s="251"/>
      <c r="K182" s="251"/>
      <c r="L182" s="251"/>
      <c r="N182" s="176"/>
      <c r="O182" s="251"/>
      <c r="P182" s="251"/>
      <c r="R182" s="251"/>
      <c r="T182" s="252"/>
      <c r="CF182" s="161"/>
    </row>
    <row r="183" spans="1:84" outlineLevel="1" x14ac:dyDescent="0.3">
      <c r="A183" s="15"/>
      <c r="B183" s="15"/>
      <c r="C183" s="96" t="s">
        <v>767</v>
      </c>
      <c r="D183" s="249"/>
      <c r="E183" s="249"/>
      <c r="F183" s="249"/>
      <c r="G183" s="256" t="s">
        <v>923</v>
      </c>
      <c r="I183" s="251"/>
      <c r="J183" s="251"/>
      <c r="K183" s="251"/>
      <c r="L183" s="251"/>
      <c r="N183" s="176"/>
      <c r="O183" s="251"/>
      <c r="P183" s="251"/>
      <c r="R183" s="251"/>
      <c r="T183" s="252"/>
      <c r="CF183" s="161"/>
    </row>
    <row r="184" spans="1:84" outlineLevel="1" x14ac:dyDescent="0.3">
      <c r="A184" s="15"/>
      <c r="B184" s="15"/>
      <c r="C184" s="96" t="s">
        <v>768</v>
      </c>
      <c r="D184" s="249"/>
      <c r="E184" s="249"/>
      <c r="F184" s="249"/>
      <c r="G184" s="256" t="s">
        <v>923</v>
      </c>
      <c r="I184" s="251"/>
      <c r="J184" s="251"/>
      <c r="K184" s="251"/>
      <c r="L184" s="251"/>
      <c r="N184" s="176"/>
      <c r="O184" s="251"/>
      <c r="P184" s="251"/>
      <c r="R184" s="251"/>
      <c r="T184" s="252"/>
      <c r="CF184" s="161"/>
    </row>
    <row r="185" spans="1:84" outlineLevel="1" x14ac:dyDescent="0.3">
      <c r="A185" s="15"/>
      <c r="B185" s="15"/>
      <c r="C185" s="96" t="s">
        <v>769</v>
      </c>
      <c r="D185" s="249"/>
      <c r="E185" s="249"/>
      <c r="F185" s="249"/>
      <c r="G185" s="256" t="s">
        <v>923</v>
      </c>
      <c r="I185" s="251"/>
      <c r="J185" s="251"/>
      <c r="K185" s="251"/>
      <c r="L185" s="251"/>
      <c r="N185" s="176"/>
      <c r="O185" s="251"/>
      <c r="P185" s="251"/>
      <c r="R185" s="251"/>
      <c r="T185" s="252"/>
      <c r="CF185" s="161"/>
    </row>
    <row r="186" spans="1:84" outlineLevel="1" x14ac:dyDescent="0.3">
      <c r="A186" s="15"/>
      <c r="B186" s="15"/>
      <c r="C186" s="96" t="s">
        <v>770</v>
      </c>
      <c r="D186" s="249"/>
      <c r="E186" s="249"/>
      <c r="F186" s="249"/>
      <c r="G186" s="256" t="s">
        <v>923</v>
      </c>
      <c r="I186" s="251"/>
      <c r="J186" s="251"/>
      <c r="K186" s="251"/>
      <c r="L186" s="251"/>
      <c r="N186" s="176"/>
      <c r="O186" s="251"/>
      <c r="P186" s="251"/>
      <c r="R186" s="251"/>
      <c r="T186" s="252"/>
      <c r="CF186" s="161"/>
    </row>
    <row r="187" spans="1:84" outlineLevel="1" x14ac:dyDescent="0.3">
      <c r="A187" s="15"/>
      <c r="B187" s="15"/>
      <c r="C187" s="96" t="s">
        <v>771</v>
      </c>
      <c r="D187" s="249"/>
      <c r="E187" s="249"/>
      <c r="F187" s="249"/>
      <c r="G187" s="256" t="s">
        <v>923</v>
      </c>
      <c r="I187" s="251"/>
      <c r="J187" s="251"/>
      <c r="K187" s="251"/>
      <c r="L187" s="251"/>
      <c r="N187" s="176"/>
      <c r="O187" s="251"/>
      <c r="P187" s="251"/>
      <c r="R187" s="251"/>
      <c r="T187" s="252"/>
      <c r="CF187" s="161"/>
    </row>
    <row r="188" spans="1:84" outlineLevel="1" x14ac:dyDescent="0.3">
      <c r="A188" s="15"/>
      <c r="B188" s="15"/>
      <c r="C188" s="96" t="s">
        <v>772</v>
      </c>
      <c r="D188" s="249"/>
      <c r="E188" s="249"/>
      <c r="F188" s="249"/>
      <c r="G188" s="256" t="s">
        <v>923</v>
      </c>
      <c r="I188" s="251"/>
      <c r="J188" s="251"/>
      <c r="K188" s="251"/>
      <c r="L188" s="251"/>
      <c r="N188" s="176"/>
      <c r="O188" s="251"/>
      <c r="P188" s="251"/>
      <c r="R188" s="251"/>
      <c r="T188" s="252"/>
      <c r="CF188" s="161"/>
    </row>
    <row r="189" spans="1:84" outlineLevel="1" x14ac:dyDescent="0.3">
      <c r="A189" s="15"/>
      <c r="B189" s="15"/>
      <c r="C189" s="96" t="s">
        <v>779</v>
      </c>
      <c r="D189" s="249"/>
      <c r="E189" s="249"/>
      <c r="F189" s="249"/>
      <c r="G189" s="274" t="s">
        <v>923</v>
      </c>
      <c r="I189" s="251"/>
      <c r="J189" s="251"/>
      <c r="K189" s="251"/>
      <c r="L189" s="251"/>
      <c r="N189" s="176"/>
      <c r="O189" s="251"/>
      <c r="P189" s="251"/>
      <c r="R189" s="251"/>
      <c r="T189" s="252"/>
      <c r="CF189" s="161"/>
    </row>
    <row r="190" spans="1:84" outlineLevel="1" x14ac:dyDescent="0.3">
      <c r="A190" s="15"/>
      <c r="B190" s="15"/>
      <c r="C190" s="276" t="s">
        <v>981</v>
      </c>
      <c r="D190" s="249"/>
      <c r="E190" s="249"/>
      <c r="F190" s="249"/>
      <c r="G190" s="256" t="s">
        <v>923</v>
      </c>
      <c r="I190" s="257"/>
      <c r="J190" s="251"/>
      <c r="K190" s="251"/>
      <c r="L190" s="251"/>
      <c r="N190" s="257"/>
      <c r="O190" s="251"/>
      <c r="P190" s="251"/>
      <c r="R190" s="251"/>
      <c r="T190" s="272" t="s">
        <v>119</v>
      </c>
      <c r="CF190" s="161"/>
    </row>
    <row r="191" spans="1:84" outlineLevel="1" x14ac:dyDescent="0.3">
      <c r="A191" s="15"/>
      <c r="B191" s="15"/>
      <c r="C191" s="37" t="s">
        <v>120</v>
      </c>
      <c r="D191" s="249"/>
      <c r="E191" s="249"/>
      <c r="F191" s="249"/>
      <c r="G191" s="274" t="s">
        <v>923</v>
      </c>
      <c r="I191" s="176"/>
      <c r="J191" s="251"/>
      <c r="K191" s="251"/>
      <c r="L191" s="251"/>
      <c r="N191" s="176"/>
      <c r="O191" s="251"/>
      <c r="P191" s="251"/>
      <c r="R191" s="251"/>
      <c r="T191" s="252"/>
      <c r="CF191" s="161"/>
    </row>
    <row r="192" spans="1:84" outlineLevel="1" x14ac:dyDescent="0.3">
      <c r="A192" s="15"/>
      <c r="B192" s="15"/>
      <c r="C192" s="38"/>
      <c r="D192" s="105"/>
      <c r="E192" s="105"/>
      <c r="F192" s="105"/>
      <c r="G192" s="105"/>
      <c r="CF192" s="161"/>
    </row>
    <row r="193" spans="1:84" outlineLevel="1" x14ac:dyDescent="0.3">
      <c r="A193" s="15"/>
      <c r="B193" s="15"/>
      <c r="C193" s="258" t="s">
        <v>954</v>
      </c>
      <c r="D193" s="275" t="s">
        <v>117</v>
      </c>
      <c r="E193" s="275" t="s">
        <v>117</v>
      </c>
      <c r="F193" s="275"/>
      <c r="G193" s="275"/>
      <c r="H193" s="260"/>
      <c r="I193" s="261">
        <f>I181+I190</f>
        <v>0</v>
      </c>
      <c r="J193" s="261">
        <f>J181+J190</f>
        <v>0</v>
      </c>
      <c r="K193" s="261">
        <f t="shared" ref="K193:L193" si="3">K181+K190</f>
        <v>0</v>
      </c>
      <c r="L193" s="261">
        <f t="shared" si="3"/>
        <v>0</v>
      </c>
      <c r="M193" s="260"/>
      <c r="N193" s="261">
        <f t="shared" ref="N193:P193" si="4">N181+N190</f>
        <v>0</v>
      </c>
      <c r="O193" s="261">
        <f t="shared" si="4"/>
        <v>0</v>
      </c>
      <c r="P193" s="261">
        <f t="shared" si="4"/>
        <v>0</v>
      </c>
      <c r="Q193" s="260"/>
      <c r="R193" s="261">
        <f>R181+R190</f>
        <v>0</v>
      </c>
      <c r="T193" s="252"/>
      <c r="CF193" s="161"/>
    </row>
    <row r="194" spans="1:84" ht="14.5" outlineLevel="1" x14ac:dyDescent="0.3">
      <c r="A194" s="15"/>
      <c r="B194" s="15"/>
      <c r="C194" s="38"/>
      <c r="D194" s="122"/>
      <c r="E194" s="122"/>
      <c r="F194" s="122"/>
      <c r="G194" s="122"/>
      <c r="CF194" s="161"/>
    </row>
    <row r="195" spans="1:84" ht="15.5" outlineLevel="1" x14ac:dyDescent="0.3">
      <c r="A195" s="15"/>
      <c r="B195" s="15"/>
      <c r="C195" s="271" t="s">
        <v>121</v>
      </c>
      <c r="D195" s="271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CF195" s="161"/>
    </row>
    <row r="196" spans="1:84" outlineLevel="1" x14ac:dyDescent="0.3">
      <c r="A196" s="15"/>
      <c r="B196" s="15"/>
      <c r="C196" s="32"/>
      <c r="D196" s="102"/>
      <c r="E196" s="102"/>
      <c r="F196" s="102"/>
      <c r="G196" s="102"/>
      <c r="CF196" s="161"/>
    </row>
    <row r="197" spans="1:84" outlineLevel="1" x14ac:dyDescent="0.3">
      <c r="A197" s="15"/>
      <c r="B197" s="15"/>
      <c r="C197" s="30" t="s">
        <v>123</v>
      </c>
      <c r="D197" s="249"/>
      <c r="E197" s="249"/>
      <c r="F197" s="249"/>
      <c r="G197" s="256" t="s">
        <v>923</v>
      </c>
      <c r="I197" s="176"/>
      <c r="J197" s="176"/>
      <c r="K197" s="251"/>
      <c r="L197" s="251"/>
      <c r="N197" s="251"/>
      <c r="O197" s="251"/>
      <c r="P197" s="251"/>
      <c r="R197" s="251"/>
      <c r="T197" s="272" t="s">
        <v>119</v>
      </c>
      <c r="CF197" s="161"/>
    </row>
    <row r="198" spans="1:84" outlineLevel="1" x14ac:dyDescent="0.3">
      <c r="A198" s="15"/>
      <c r="B198" s="15"/>
      <c r="C198" s="30" t="s">
        <v>124</v>
      </c>
      <c r="D198" s="249"/>
      <c r="E198" s="249"/>
      <c r="F198" s="249"/>
      <c r="G198" s="256" t="s">
        <v>923</v>
      </c>
      <c r="I198" s="176"/>
      <c r="J198" s="176"/>
      <c r="K198" s="251"/>
      <c r="L198" s="251"/>
      <c r="N198" s="251"/>
      <c r="O198" s="251"/>
      <c r="P198" s="251"/>
      <c r="R198" s="251"/>
      <c r="T198" s="272" t="s">
        <v>119</v>
      </c>
      <c r="CF198" s="161"/>
    </row>
    <row r="199" spans="1:84" outlineLevel="1" x14ac:dyDescent="0.3">
      <c r="A199" s="15"/>
      <c r="B199" s="15"/>
      <c r="C199" s="30" t="s">
        <v>125</v>
      </c>
      <c r="D199" s="249"/>
      <c r="E199" s="249"/>
      <c r="F199" s="249"/>
      <c r="G199" s="256" t="s">
        <v>923</v>
      </c>
      <c r="I199" s="176"/>
      <c r="J199" s="176"/>
      <c r="K199" s="251"/>
      <c r="L199" s="251"/>
      <c r="N199" s="251"/>
      <c r="O199" s="251"/>
      <c r="P199" s="251"/>
      <c r="R199" s="251"/>
      <c r="T199" s="272" t="s">
        <v>119</v>
      </c>
      <c r="CF199" s="161"/>
    </row>
    <row r="200" spans="1:84" outlineLevel="1" x14ac:dyDescent="0.3">
      <c r="A200" s="15"/>
      <c r="B200" s="15"/>
      <c r="C200" s="30" t="s">
        <v>126</v>
      </c>
      <c r="D200" s="249"/>
      <c r="E200" s="249"/>
      <c r="F200" s="249"/>
      <c r="G200" s="256" t="s">
        <v>923</v>
      </c>
      <c r="I200" s="176"/>
      <c r="J200" s="176"/>
      <c r="K200" s="251"/>
      <c r="L200" s="251"/>
      <c r="N200" s="176"/>
      <c r="O200" s="176"/>
      <c r="P200" s="251"/>
      <c r="R200" s="176"/>
      <c r="T200" s="272" t="s">
        <v>119</v>
      </c>
      <c r="CF200" s="161"/>
    </row>
    <row r="201" spans="1:84" outlineLevel="1" x14ac:dyDescent="0.3">
      <c r="A201" s="15"/>
      <c r="B201" s="15"/>
      <c r="C201" s="30" t="s">
        <v>127</v>
      </c>
      <c r="D201" s="249"/>
      <c r="E201" s="249"/>
      <c r="F201" s="249"/>
      <c r="G201" s="256" t="s">
        <v>923</v>
      </c>
      <c r="I201" s="176"/>
      <c r="J201" s="176"/>
      <c r="K201" s="251"/>
      <c r="L201" s="251"/>
      <c r="N201" s="176"/>
      <c r="O201" s="176"/>
      <c r="P201" s="251"/>
      <c r="R201" s="176"/>
      <c r="T201" s="272" t="s">
        <v>119</v>
      </c>
      <c r="CF201" s="161"/>
    </row>
    <row r="202" spans="1:84" outlineLevel="1" x14ac:dyDescent="0.3">
      <c r="A202" s="15"/>
      <c r="B202" s="15"/>
      <c r="C202" s="30" t="s">
        <v>128</v>
      </c>
      <c r="D202" s="249"/>
      <c r="E202" s="249"/>
      <c r="F202" s="249"/>
      <c r="G202" s="256" t="s">
        <v>923</v>
      </c>
      <c r="I202" s="176"/>
      <c r="J202" s="176"/>
      <c r="K202" s="251"/>
      <c r="L202" s="251"/>
      <c r="N202" s="176"/>
      <c r="O202" s="176"/>
      <c r="P202" s="251"/>
      <c r="R202" s="176"/>
      <c r="T202" s="272" t="s">
        <v>119</v>
      </c>
      <c r="CF202" s="161"/>
    </row>
    <row r="203" spans="1:84" outlineLevel="1" x14ac:dyDescent="0.3">
      <c r="A203" s="15"/>
      <c r="B203" s="15"/>
      <c r="C203" s="30" t="s">
        <v>129</v>
      </c>
      <c r="D203" s="249"/>
      <c r="E203" s="249"/>
      <c r="F203" s="249"/>
      <c r="G203" s="256" t="s">
        <v>923</v>
      </c>
      <c r="I203" s="176"/>
      <c r="J203" s="176"/>
      <c r="K203" s="251"/>
      <c r="L203" s="251"/>
      <c r="N203" s="176"/>
      <c r="O203" s="176"/>
      <c r="P203" s="251"/>
      <c r="R203" s="176"/>
      <c r="T203" s="272" t="s">
        <v>119</v>
      </c>
      <c r="CF203" s="161"/>
    </row>
    <row r="204" spans="1:84" outlineLevel="1" x14ac:dyDescent="0.3">
      <c r="A204" s="15"/>
      <c r="B204" s="15"/>
      <c r="C204" s="30" t="s">
        <v>130</v>
      </c>
      <c r="D204" s="249"/>
      <c r="E204" s="249"/>
      <c r="F204" s="249"/>
      <c r="G204" s="256" t="s">
        <v>923</v>
      </c>
      <c r="I204" s="176"/>
      <c r="J204" s="176"/>
      <c r="K204" s="251"/>
      <c r="L204" s="251"/>
      <c r="N204" s="176"/>
      <c r="O204" s="176"/>
      <c r="P204" s="251"/>
      <c r="R204" s="176"/>
      <c r="T204" s="272" t="s">
        <v>119</v>
      </c>
      <c r="CF204" s="161"/>
    </row>
    <row r="205" spans="1:84" outlineLevel="1" x14ac:dyDescent="0.3">
      <c r="A205" s="15"/>
      <c r="B205" s="15"/>
      <c r="C205" s="30" t="s">
        <v>131</v>
      </c>
      <c r="D205" s="249"/>
      <c r="E205" s="249"/>
      <c r="F205" s="249"/>
      <c r="G205" s="256" t="s">
        <v>923</v>
      </c>
      <c r="I205" s="176"/>
      <c r="J205" s="176"/>
      <c r="K205" s="251"/>
      <c r="L205" s="251"/>
      <c r="N205" s="176"/>
      <c r="O205" s="176"/>
      <c r="P205" s="251"/>
      <c r="R205" s="176"/>
      <c r="T205" s="272" t="s">
        <v>132</v>
      </c>
      <c r="CF205" s="161"/>
    </row>
    <row r="206" spans="1:84" outlineLevel="1" x14ac:dyDescent="0.3">
      <c r="A206" s="15"/>
      <c r="B206" s="15"/>
      <c r="C206" s="30" t="s">
        <v>133</v>
      </c>
      <c r="D206" s="249"/>
      <c r="E206" s="249"/>
      <c r="F206" s="249"/>
      <c r="G206" s="256" t="s">
        <v>923</v>
      </c>
      <c r="I206" s="176"/>
      <c r="J206" s="176"/>
      <c r="K206" s="251"/>
      <c r="L206" s="251"/>
      <c r="N206" s="176"/>
      <c r="O206" s="176"/>
      <c r="P206" s="251"/>
      <c r="R206" s="176"/>
      <c r="T206" s="272" t="s">
        <v>134</v>
      </c>
      <c r="CF206" s="161"/>
    </row>
    <row r="207" spans="1:84" outlineLevel="1" x14ac:dyDescent="0.3">
      <c r="A207" s="15"/>
      <c r="B207" s="15"/>
      <c r="C207" s="30" t="s">
        <v>135</v>
      </c>
      <c r="D207" s="249"/>
      <c r="E207" s="249"/>
      <c r="F207" s="249"/>
      <c r="G207" s="256" t="s">
        <v>923</v>
      </c>
      <c r="I207" s="176"/>
      <c r="J207" s="176"/>
      <c r="K207" s="251"/>
      <c r="L207" s="251"/>
      <c r="N207" s="176"/>
      <c r="O207" s="176"/>
      <c r="P207" s="251"/>
      <c r="R207" s="176"/>
      <c r="T207" s="272" t="s">
        <v>119</v>
      </c>
      <c r="CF207" s="161"/>
    </row>
    <row r="208" spans="1:84" outlineLevel="1" x14ac:dyDescent="0.3">
      <c r="A208" s="15"/>
      <c r="B208" s="15"/>
      <c r="C208" s="30" t="s">
        <v>982</v>
      </c>
      <c r="D208" s="249"/>
      <c r="E208" s="249"/>
      <c r="F208" s="249"/>
      <c r="G208" s="256" t="s">
        <v>923</v>
      </c>
      <c r="I208" s="176"/>
      <c r="J208" s="176"/>
      <c r="K208" s="251"/>
      <c r="L208" s="251"/>
      <c r="N208" s="176"/>
      <c r="O208" s="176"/>
      <c r="P208" s="251"/>
      <c r="R208" s="176"/>
      <c r="T208" s="272" t="s">
        <v>119</v>
      </c>
      <c r="CF208" s="161"/>
    </row>
    <row r="209" spans="1:84" outlineLevel="1" x14ac:dyDescent="0.3">
      <c r="A209" s="15"/>
      <c r="B209" s="15"/>
      <c r="C209" s="38"/>
      <c r="D209" s="105"/>
      <c r="E209" s="105"/>
      <c r="F209" s="105"/>
      <c r="G209" s="105"/>
      <c r="CF209" s="161"/>
    </row>
    <row r="210" spans="1:84" outlineLevel="1" x14ac:dyDescent="0.3">
      <c r="A210" s="15"/>
      <c r="B210" s="15"/>
      <c r="C210" s="258" t="s">
        <v>955</v>
      </c>
      <c r="D210" s="275" t="s">
        <v>122</v>
      </c>
      <c r="E210" s="275" t="s">
        <v>122</v>
      </c>
      <c r="F210" s="275"/>
      <c r="G210" s="275"/>
      <c r="H210" s="260"/>
      <c r="I210" s="261">
        <f>SUM(I197:I208)</f>
        <v>0</v>
      </c>
      <c r="J210" s="261">
        <f>SUM(J197:J208)</f>
        <v>0</v>
      </c>
      <c r="K210" s="261">
        <f t="shared" ref="K210:L210" si="5">SUM(K197:K208)</f>
        <v>0</v>
      </c>
      <c r="L210" s="261">
        <f t="shared" si="5"/>
        <v>0</v>
      </c>
      <c r="M210" s="260"/>
      <c r="N210" s="261">
        <f t="shared" ref="N210:P210" si="6">SUM(N197:N208)</f>
        <v>0</v>
      </c>
      <c r="O210" s="261">
        <f t="shared" si="6"/>
        <v>0</v>
      </c>
      <c r="P210" s="261">
        <f t="shared" si="6"/>
        <v>0</v>
      </c>
      <c r="Q210" s="260"/>
      <c r="R210" s="261">
        <f>SUM(R197:R208)</f>
        <v>0</v>
      </c>
      <c r="T210" s="252"/>
      <c r="CF210" s="161"/>
    </row>
    <row r="211" spans="1:84" ht="14.5" outlineLevel="1" x14ac:dyDescent="0.3">
      <c r="A211" s="15"/>
      <c r="B211" s="15"/>
      <c r="C211" s="38"/>
      <c r="D211" s="122"/>
      <c r="E211" s="122"/>
      <c r="F211" s="122"/>
      <c r="G211" s="122"/>
      <c r="CF211" s="161"/>
    </row>
    <row r="212" spans="1:84" ht="15.5" outlineLevel="1" x14ac:dyDescent="0.3">
      <c r="A212" s="15"/>
      <c r="B212" s="15"/>
      <c r="C212" s="271" t="s">
        <v>956</v>
      </c>
      <c r="D212" s="271"/>
      <c r="E212" s="271"/>
      <c r="F212" s="271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CF212" s="161"/>
    </row>
    <row r="213" spans="1:84" outlineLevel="1" x14ac:dyDescent="0.3">
      <c r="A213" s="15"/>
      <c r="B213" s="15"/>
      <c r="C213" s="32"/>
      <c r="D213" s="102"/>
      <c r="E213" s="102"/>
      <c r="F213" s="102"/>
      <c r="G213" s="102"/>
      <c r="CF213" s="161"/>
    </row>
    <row r="214" spans="1:84" outlineLevel="1" x14ac:dyDescent="0.3">
      <c r="A214" s="15"/>
      <c r="B214" s="15"/>
      <c r="C214" s="25" t="s">
        <v>729</v>
      </c>
      <c r="D214" s="249"/>
      <c r="E214" s="249" t="s">
        <v>136</v>
      </c>
      <c r="F214" s="249"/>
      <c r="G214" s="263" t="s">
        <v>926</v>
      </c>
      <c r="I214" s="257"/>
      <c r="J214" s="257"/>
      <c r="K214" s="251"/>
      <c r="L214" s="251"/>
      <c r="N214" s="257"/>
      <c r="O214" s="257"/>
      <c r="P214" s="251"/>
      <c r="R214" s="257"/>
      <c r="T214" s="272" t="s">
        <v>137</v>
      </c>
      <c r="CF214" s="161"/>
    </row>
    <row r="215" spans="1:84" outlineLevel="1" x14ac:dyDescent="0.3">
      <c r="A215" s="15"/>
      <c r="B215" s="15"/>
      <c r="C215" s="25" t="s">
        <v>138</v>
      </c>
      <c r="D215" s="249" t="s">
        <v>139</v>
      </c>
      <c r="E215" s="249" t="s">
        <v>139</v>
      </c>
      <c r="F215" s="249"/>
      <c r="G215" s="256" t="s">
        <v>923</v>
      </c>
      <c r="I215" s="257"/>
      <c r="J215" s="257"/>
      <c r="K215" s="251"/>
      <c r="L215" s="251"/>
      <c r="N215" s="257"/>
      <c r="O215" s="257"/>
      <c r="P215" s="251"/>
      <c r="R215" s="257"/>
      <c r="T215" s="272" t="s">
        <v>119</v>
      </c>
      <c r="CF215" s="161"/>
    </row>
    <row r="216" spans="1:84" outlineLevel="1" x14ac:dyDescent="0.3">
      <c r="A216" s="15"/>
      <c r="B216" s="15"/>
      <c r="C216" s="38"/>
      <c r="D216" s="105"/>
      <c r="E216" s="105"/>
      <c r="F216" s="105"/>
      <c r="G216" s="105"/>
      <c r="CF216" s="161"/>
    </row>
    <row r="217" spans="1:84" outlineLevel="1" x14ac:dyDescent="0.3">
      <c r="A217" s="15"/>
      <c r="B217" s="15"/>
      <c r="C217" s="258" t="s">
        <v>957</v>
      </c>
      <c r="D217" s="275"/>
      <c r="E217" s="275"/>
      <c r="F217" s="275"/>
      <c r="G217" s="275"/>
      <c r="H217" s="260"/>
      <c r="I217" s="261">
        <f>SUM(I214:I215)</f>
        <v>0</v>
      </c>
      <c r="J217" s="261">
        <f>SUM(J214:J215)</f>
        <v>0</v>
      </c>
      <c r="K217" s="261">
        <f t="shared" ref="K217:L217" si="7">SUM(K214:K215)</f>
        <v>0</v>
      </c>
      <c r="L217" s="261">
        <f t="shared" si="7"/>
        <v>0</v>
      </c>
      <c r="M217" s="260"/>
      <c r="N217" s="261">
        <f t="shared" ref="N217:P217" si="8">SUM(N214:N215)</f>
        <v>0</v>
      </c>
      <c r="O217" s="261">
        <f t="shared" si="8"/>
        <v>0</v>
      </c>
      <c r="P217" s="261">
        <f t="shared" si="8"/>
        <v>0</v>
      </c>
      <c r="Q217" s="260"/>
      <c r="R217" s="261">
        <f>SUM(R214:R215)</f>
        <v>0</v>
      </c>
      <c r="T217" s="252"/>
      <c r="CF217" s="161"/>
    </row>
    <row r="218" spans="1:84" outlineLevel="1" x14ac:dyDescent="0.3">
      <c r="A218" s="15"/>
      <c r="B218" s="15"/>
      <c r="C218" s="38"/>
      <c r="D218" s="105"/>
      <c r="E218" s="105"/>
      <c r="F218" s="105"/>
      <c r="G218" s="105"/>
      <c r="CF218" s="161"/>
    </row>
    <row r="219" spans="1:84" outlineLevel="1" x14ac:dyDescent="0.3">
      <c r="A219" s="15"/>
      <c r="B219" s="15"/>
      <c r="C219" s="258" t="s">
        <v>140</v>
      </c>
      <c r="D219" s="259" t="s">
        <v>141</v>
      </c>
      <c r="E219" s="259" t="s">
        <v>141</v>
      </c>
      <c r="F219" s="259"/>
      <c r="G219" s="259"/>
      <c r="H219" s="260"/>
      <c r="I219" s="261">
        <f>I217+I210+I193+I177</f>
        <v>0</v>
      </c>
      <c r="J219" s="261">
        <f>J215+J214+J210+J193+J177</f>
        <v>0</v>
      </c>
      <c r="K219" s="261">
        <f>K215+K214+K210+K193+K177</f>
        <v>0</v>
      </c>
      <c r="L219" s="261">
        <f>L215+L214+L210+L193+L177</f>
        <v>0</v>
      </c>
      <c r="M219" s="260"/>
      <c r="N219" s="261">
        <f>N215+N214+N210+N193+N177</f>
        <v>0</v>
      </c>
      <c r="O219" s="261">
        <f>O215+O214+O210+O193+O177</f>
        <v>0</v>
      </c>
      <c r="P219" s="261">
        <f>P215+P214+P210+P193+P177</f>
        <v>0</v>
      </c>
      <c r="Q219" s="260"/>
      <c r="R219" s="261">
        <f>R215+R214+R210+R193+R177</f>
        <v>0</v>
      </c>
      <c r="T219" s="252"/>
      <c r="CF219" s="161"/>
    </row>
    <row r="220" spans="1:84" outlineLevel="1" x14ac:dyDescent="0.3">
      <c r="A220" s="15"/>
      <c r="B220" s="15"/>
      <c r="C220" s="38"/>
      <c r="D220" s="105"/>
      <c r="E220" s="105"/>
      <c r="F220" s="105"/>
      <c r="G220" s="105"/>
      <c r="CF220" s="161"/>
    </row>
    <row r="221" spans="1:84" outlineLevel="1" x14ac:dyDescent="0.3">
      <c r="A221" s="15"/>
      <c r="B221" s="15"/>
      <c r="C221" s="38"/>
      <c r="D221" s="105"/>
      <c r="E221" s="105"/>
      <c r="F221" s="105"/>
      <c r="G221" s="105"/>
      <c r="CF221" s="161"/>
    </row>
    <row r="222" spans="1:84" s="264" customFormat="1" ht="18.5" outlineLevel="1" x14ac:dyDescent="0.45">
      <c r="A222" s="15"/>
      <c r="B222" s="113"/>
      <c r="C222" s="113" t="s">
        <v>958</v>
      </c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</row>
    <row r="223" spans="1:84" outlineLevel="1" x14ac:dyDescent="0.3">
      <c r="A223" s="15"/>
      <c r="B223" s="15"/>
      <c r="C223" s="38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CF223" s="161"/>
    </row>
    <row r="224" spans="1:84" ht="15.5" outlineLevel="1" x14ac:dyDescent="0.3">
      <c r="A224" s="15"/>
      <c r="B224" s="15"/>
      <c r="C224" s="271" t="s">
        <v>143</v>
      </c>
      <c r="D224" s="271"/>
      <c r="E224" s="271"/>
      <c r="F224" s="271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CF224" s="161"/>
    </row>
    <row r="225" spans="1:84" outlineLevel="1" x14ac:dyDescent="0.3">
      <c r="A225" s="15"/>
      <c r="B225" s="15"/>
      <c r="C225" s="38"/>
      <c r="D225" s="105"/>
      <c r="E225" s="105"/>
      <c r="F225" s="105"/>
      <c r="G225" s="105"/>
      <c r="CF225" s="161"/>
    </row>
    <row r="226" spans="1:84" outlineLevel="1" x14ac:dyDescent="0.3">
      <c r="A226" s="15"/>
      <c r="B226" s="15"/>
      <c r="C226" s="45" t="s">
        <v>219</v>
      </c>
      <c r="D226" s="249"/>
      <c r="E226" s="249"/>
      <c r="F226" s="249"/>
      <c r="G226" s="249"/>
      <c r="I226" s="277">
        <f>I227+I234+I241+I248</f>
        <v>0</v>
      </c>
      <c r="J226" s="277">
        <f>J227+J234+J241+J248</f>
        <v>0</v>
      </c>
      <c r="K226" s="277">
        <f t="shared" ref="K226:L226" si="9">K227+K234+K241+K248</f>
        <v>0</v>
      </c>
      <c r="L226" s="277">
        <f t="shared" si="9"/>
        <v>0</v>
      </c>
      <c r="N226" s="277">
        <f t="shared" ref="N226:P226" si="10">N227+N234+N241+N248</f>
        <v>0</v>
      </c>
      <c r="O226" s="277">
        <f t="shared" si="10"/>
        <v>0</v>
      </c>
      <c r="P226" s="277">
        <f t="shared" si="10"/>
        <v>0</v>
      </c>
      <c r="R226" s="277">
        <f t="shared" ref="R226" si="11">R227+R234+R241+R248</f>
        <v>0</v>
      </c>
      <c r="T226" s="252"/>
      <c r="V226" s="223"/>
      <c r="CF226" s="161"/>
    </row>
    <row r="227" spans="1:84" outlineLevel="1" x14ac:dyDescent="0.3">
      <c r="A227" s="15"/>
      <c r="B227" s="15"/>
      <c r="C227" s="278" t="s">
        <v>144</v>
      </c>
      <c r="D227" s="249" t="s">
        <v>145</v>
      </c>
      <c r="E227" s="249" t="s">
        <v>145</v>
      </c>
      <c r="F227" s="249"/>
      <c r="G227" s="249"/>
      <c r="I227" s="255">
        <f>SUM(I228:I233)</f>
        <v>0</v>
      </c>
      <c r="J227" s="255">
        <f>SUM(J228:J233)</f>
        <v>0</v>
      </c>
      <c r="K227" s="255">
        <f t="shared" ref="K227:L227" si="12">SUM(K228:K233)</f>
        <v>0</v>
      </c>
      <c r="L227" s="255">
        <f t="shared" si="12"/>
        <v>0</v>
      </c>
      <c r="N227" s="251"/>
      <c r="O227" s="251"/>
      <c r="P227" s="251"/>
      <c r="R227" s="251"/>
      <c r="T227" s="279" t="s">
        <v>146</v>
      </c>
      <c r="CF227" s="161"/>
    </row>
    <row r="228" spans="1:84" outlineLevel="1" x14ac:dyDescent="0.3">
      <c r="A228" s="15"/>
      <c r="B228" s="15"/>
      <c r="C228" s="30" t="s">
        <v>722</v>
      </c>
      <c r="D228" s="249"/>
      <c r="E228" s="249"/>
      <c r="F228" s="249"/>
      <c r="G228" s="256" t="s">
        <v>924</v>
      </c>
      <c r="I228" s="176"/>
      <c r="J228" s="176"/>
      <c r="K228" s="176"/>
      <c r="L228" s="176"/>
      <c r="N228" s="251"/>
      <c r="O228" s="251"/>
      <c r="P228" s="251"/>
      <c r="R228" s="251"/>
      <c r="T228" s="252"/>
      <c r="CF228" s="161"/>
    </row>
    <row r="229" spans="1:84" outlineLevel="1" x14ac:dyDescent="0.3">
      <c r="A229" s="15"/>
      <c r="B229" s="15"/>
      <c r="C229" s="30" t="s">
        <v>723</v>
      </c>
      <c r="D229" s="249"/>
      <c r="E229" s="249"/>
      <c r="F229" s="249"/>
      <c r="G229" s="256" t="s">
        <v>924</v>
      </c>
      <c r="I229" s="176"/>
      <c r="J229" s="176"/>
      <c r="K229" s="176"/>
      <c r="L229" s="176"/>
      <c r="N229" s="251"/>
      <c r="O229" s="251"/>
      <c r="P229" s="251"/>
      <c r="R229" s="251"/>
      <c r="T229" s="252"/>
      <c r="CF229" s="161"/>
    </row>
    <row r="230" spans="1:84" outlineLevel="1" x14ac:dyDescent="0.3">
      <c r="A230" s="15"/>
      <c r="B230" s="15"/>
      <c r="C230" s="30" t="s">
        <v>724</v>
      </c>
      <c r="D230" s="249"/>
      <c r="E230" s="249"/>
      <c r="F230" s="249"/>
      <c r="G230" s="256" t="s">
        <v>924</v>
      </c>
      <c r="I230" s="176"/>
      <c r="J230" s="176"/>
      <c r="K230" s="176"/>
      <c r="L230" s="176"/>
      <c r="N230" s="251"/>
      <c r="O230" s="251"/>
      <c r="P230" s="251"/>
      <c r="R230" s="251"/>
      <c r="T230" s="252"/>
      <c r="CF230" s="161"/>
    </row>
    <row r="231" spans="1:84" outlineLevel="1" x14ac:dyDescent="0.3">
      <c r="A231" s="15"/>
      <c r="B231" s="15"/>
      <c r="C231" s="30" t="s">
        <v>725</v>
      </c>
      <c r="D231" s="249"/>
      <c r="E231" s="249"/>
      <c r="F231" s="249"/>
      <c r="G231" s="256" t="s">
        <v>924</v>
      </c>
      <c r="I231" s="176"/>
      <c r="J231" s="176"/>
      <c r="K231" s="176"/>
      <c r="L231" s="176"/>
      <c r="N231" s="251"/>
      <c r="O231" s="251"/>
      <c r="P231" s="251"/>
      <c r="R231" s="251"/>
      <c r="T231" s="252"/>
      <c r="CF231" s="161"/>
    </row>
    <row r="232" spans="1:84" outlineLevel="1" x14ac:dyDescent="0.3">
      <c r="A232" s="15"/>
      <c r="B232" s="15"/>
      <c r="C232" s="30" t="s">
        <v>726</v>
      </c>
      <c r="D232" s="249"/>
      <c r="E232" s="249"/>
      <c r="F232" s="249"/>
      <c r="G232" s="256" t="s">
        <v>924</v>
      </c>
      <c r="I232" s="176"/>
      <c r="J232" s="176"/>
      <c r="K232" s="176"/>
      <c r="L232" s="176"/>
      <c r="N232" s="251"/>
      <c r="O232" s="251"/>
      <c r="P232" s="251"/>
      <c r="R232" s="251"/>
      <c r="T232" s="252"/>
      <c r="CF232" s="161"/>
    </row>
    <row r="233" spans="1:84" outlineLevel="1" x14ac:dyDescent="0.3">
      <c r="A233" s="15"/>
      <c r="B233" s="15"/>
      <c r="C233" s="30" t="s">
        <v>727</v>
      </c>
      <c r="D233" s="249"/>
      <c r="E233" s="249"/>
      <c r="F233" s="249"/>
      <c r="G233" s="256" t="s">
        <v>924</v>
      </c>
      <c r="I233" s="176"/>
      <c r="J233" s="176"/>
      <c r="K233" s="176"/>
      <c r="L233" s="176"/>
      <c r="N233" s="251"/>
      <c r="O233" s="251"/>
      <c r="P233" s="251"/>
      <c r="R233" s="251"/>
      <c r="T233" s="252"/>
      <c r="CF233" s="161"/>
    </row>
    <row r="234" spans="1:84" outlineLevel="1" x14ac:dyDescent="0.3">
      <c r="A234" s="15"/>
      <c r="B234" s="15"/>
      <c r="C234" s="278" t="s">
        <v>147</v>
      </c>
      <c r="D234" s="249" t="s">
        <v>148</v>
      </c>
      <c r="E234" s="249" t="s">
        <v>148</v>
      </c>
      <c r="F234" s="249"/>
      <c r="G234" s="249"/>
      <c r="I234" s="255">
        <f>SUM(I235:I240)</f>
        <v>0</v>
      </c>
      <c r="J234" s="255">
        <f>SUM(J235:J240)</f>
        <v>0</v>
      </c>
      <c r="K234" s="255">
        <f t="shared" ref="K234:L234" si="13">SUM(K235:K240)</f>
        <v>0</v>
      </c>
      <c r="L234" s="255">
        <f t="shared" si="13"/>
        <v>0</v>
      </c>
      <c r="N234" s="251"/>
      <c r="O234" s="251"/>
      <c r="P234" s="251"/>
      <c r="R234" s="251"/>
      <c r="T234" s="279" t="s">
        <v>146</v>
      </c>
      <c r="CF234" s="161"/>
    </row>
    <row r="235" spans="1:84" outlineLevel="1" x14ac:dyDescent="0.3">
      <c r="A235" s="15"/>
      <c r="B235" s="15"/>
      <c r="C235" s="30" t="s">
        <v>722</v>
      </c>
      <c r="D235" s="249"/>
      <c r="E235" s="249"/>
      <c r="F235" s="249"/>
      <c r="G235" s="256" t="s">
        <v>924</v>
      </c>
      <c r="I235" s="176"/>
      <c r="J235" s="176"/>
      <c r="K235" s="176"/>
      <c r="L235" s="176"/>
      <c r="N235" s="251"/>
      <c r="O235" s="251"/>
      <c r="P235" s="251"/>
      <c r="R235" s="251"/>
      <c r="T235" s="252"/>
      <c r="CF235" s="161"/>
    </row>
    <row r="236" spans="1:84" outlineLevel="1" x14ac:dyDescent="0.3">
      <c r="A236" s="15"/>
      <c r="B236" s="15"/>
      <c r="C236" s="30" t="s">
        <v>723</v>
      </c>
      <c r="D236" s="249"/>
      <c r="E236" s="249"/>
      <c r="F236" s="249"/>
      <c r="G236" s="256" t="s">
        <v>924</v>
      </c>
      <c r="I236" s="176"/>
      <c r="J236" s="176"/>
      <c r="K236" s="176"/>
      <c r="L236" s="176"/>
      <c r="N236" s="251"/>
      <c r="O236" s="251"/>
      <c r="P236" s="251"/>
      <c r="R236" s="251"/>
      <c r="T236" s="252"/>
      <c r="CF236" s="161"/>
    </row>
    <row r="237" spans="1:84" outlineLevel="1" x14ac:dyDescent="0.3">
      <c r="A237" s="15"/>
      <c r="B237" s="15"/>
      <c r="C237" s="30" t="s">
        <v>724</v>
      </c>
      <c r="D237" s="249"/>
      <c r="E237" s="249"/>
      <c r="F237" s="249"/>
      <c r="G237" s="256" t="s">
        <v>924</v>
      </c>
      <c r="I237" s="176"/>
      <c r="J237" s="176"/>
      <c r="K237" s="176"/>
      <c r="L237" s="176"/>
      <c r="N237" s="251"/>
      <c r="O237" s="251"/>
      <c r="P237" s="251"/>
      <c r="R237" s="251"/>
      <c r="T237" s="252"/>
      <c r="CF237" s="161"/>
    </row>
    <row r="238" spans="1:84" outlineLevel="1" x14ac:dyDescent="0.3">
      <c r="A238" s="15"/>
      <c r="B238" s="15"/>
      <c r="C238" s="30" t="s">
        <v>725</v>
      </c>
      <c r="D238" s="249"/>
      <c r="E238" s="249"/>
      <c r="F238" s="249"/>
      <c r="G238" s="256" t="s">
        <v>924</v>
      </c>
      <c r="I238" s="176"/>
      <c r="J238" s="176"/>
      <c r="K238" s="176"/>
      <c r="L238" s="176"/>
      <c r="N238" s="251"/>
      <c r="O238" s="251"/>
      <c r="P238" s="251"/>
      <c r="R238" s="251"/>
      <c r="T238" s="252"/>
      <c r="CF238" s="161"/>
    </row>
    <row r="239" spans="1:84" outlineLevel="1" x14ac:dyDescent="0.3">
      <c r="A239" s="15"/>
      <c r="B239" s="15"/>
      <c r="C239" s="30" t="s">
        <v>726</v>
      </c>
      <c r="D239" s="249"/>
      <c r="E239" s="249"/>
      <c r="F239" s="249"/>
      <c r="G239" s="256" t="s">
        <v>924</v>
      </c>
      <c r="I239" s="176"/>
      <c r="J239" s="176"/>
      <c r="K239" s="176"/>
      <c r="L239" s="176"/>
      <c r="N239" s="251"/>
      <c r="O239" s="251"/>
      <c r="P239" s="251"/>
      <c r="R239" s="251"/>
      <c r="T239" s="252"/>
      <c r="CF239" s="161"/>
    </row>
    <row r="240" spans="1:84" outlineLevel="1" x14ac:dyDescent="0.3">
      <c r="A240" s="15"/>
      <c r="B240" s="15"/>
      <c r="C240" s="30" t="s">
        <v>727</v>
      </c>
      <c r="D240" s="249"/>
      <c r="E240" s="249"/>
      <c r="F240" s="249"/>
      <c r="G240" s="256" t="s">
        <v>924</v>
      </c>
      <c r="I240" s="176"/>
      <c r="J240" s="176"/>
      <c r="K240" s="176"/>
      <c r="L240" s="176"/>
      <c r="N240" s="251"/>
      <c r="O240" s="251"/>
      <c r="P240" s="251"/>
      <c r="R240" s="251"/>
      <c r="T240" s="252"/>
      <c r="CF240" s="161"/>
    </row>
    <row r="241" spans="1:84" outlineLevel="1" x14ac:dyDescent="0.3">
      <c r="A241" s="15"/>
      <c r="B241" s="15"/>
      <c r="C241" s="278" t="s">
        <v>149</v>
      </c>
      <c r="D241" s="249" t="s">
        <v>150</v>
      </c>
      <c r="E241" s="249" t="s">
        <v>150</v>
      </c>
      <c r="F241" s="249"/>
      <c r="G241" s="249"/>
      <c r="I241" s="255">
        <f>SUM(I242:I247)</f>
        <v>0</v>
      </c>
      <c r="J241" s="255">
        <f>SUM(J242:J247)</f>
        <v>0</v>
      </c>
      <c r="K241" s="255">
        <f t="shared" ref="K241:L241" si="14">SUM(K242:K247)</f>
        <v>0</v>
      </c>
      <c r="L241" s="255">
        <f t="shared" si="14"/>
        <v>0</v>
      </c>
      <c r="N241" s="251"/>
      <c r="O241" s="251"/>
      <c r="P241" s="251"/>
      <c r="R241" s="251"/>
      <c r="T241" s="279" t="s">
        <v>146</v>
      </c>
      <c r="CF241" s="161"/>
    </row>
    <row r="242" spans="1:84" outlineLevel="1" x14ac:dyDescent="0.3">
      <c r="A242" s="15"/>
      <c r="B242" s="15"/>
      <c r="C242" s="30" t="s">
        <v>722</v>
      </c>
      <c r="D242" s="249"/>
      <c r="E242" s="249"/>
      <c r="F242" s="249"/>
      <c r="G242" s="256" t="s">
        <v>924</v>
      </c>
      <c r="I242" s="176"/>
      <c r="J242" s="176"/>
      <c r="K242" s="176"/>
      <c r="L242" s="176"/>
      <c r="N242" s="251"/>
      <c r="O242" s="251"/>
      <c r="P242" s="251"/>
      <c r="R242" s="251"/>
      <c r="T242" s="252"/>
      <c r="CF242" s="161"/>
    </row>
    <row r="243" spans="1:84" outlineLevel="1" x14ac:dyDescent="0.3">
      <c r="A243" s="15"/>
      <c r="B243" s="15"/>
      <c r="C243" s="30" t="s">
        <v>723</v>
      </c>
      <c r="D243" s="249"/>
      <c r="E243" s="249"/>
      <c r="F243" s="249"/>
      <c r="G243" s="256" t="s">
        <v>924</v>
      </c>
      <c r="I243" s="176"/>
      <c r="J243" s="176"/>
      <c r="K243" s="176"/>
      <c r="L243" s="176"/>
      <c r="N243" s="251"/>
      <c r="O243" s="251"/>
      <c r="P243" s="251"/>
      <c r="R243" s="251"/>
      <c r="T243" s="252"/>
      <c r="CF243" s="161"/>
    </row>
    <row r="244" spans="1:84" outlineLevel="1" x14ac:dyDescent="0.3">
      <c r="A244" s="15"/>
      <c r="B244" s="15"/>
      <c r="C244" s="30" t="s">
        <v>724</v>
      </c>
      <c r="D244" s="249"/>
      <c r="E244" s="249"/>
      <c r="F244" s="249"/>
      <c r="G244" s="256" t="s">
        <v>924</v>
      </c>
      <c r="I244" s="176"/>
      <c r="J244" s="176"/>
      <c r="K244" s="176"/>
      <c r="L244" s="176"/>
      <c r="N244" s="251"/>
      <c r="O244" s="251"/>
      <c r="P244" s="251"/>
      <c r="R244" s="251"/>
      <c r="T244" s="252"/>
      <c r="CF244" s="161"/>
    </row>
    <row r="245" spans="1:84" outlineLevel="1" x14ac:dyDescent="0.3">
      <c r="A245" s="15"/>
      <c r="B245" s="15"/>
      <c r="C245" s="30" t="s">
        <v>725</v>
      </c>
      <c r="D245" s="249"/>
      <c r="E245" s="249"/>
      <c r="F245" s="249"/>
      <c r="G245" s="256" t="s">
        <v>924</v>
      </c>
      <c r="I245" s="176"/>
      <c r="J245" s="176"/>
      <c r="K245" s="176"/>
      <c r="L245" s="176"/>
      <c r="N245" s="251"/>
      <c r="O245" s="251"/>
      <c r="P245" s="251"/>
      <c r="R245" s="251"/>
      <c r="T245" s="252"/>
      <c r="CF245" s="161"/>
    </row>
    <row r="246" spans="1:84" outlineLevel="1" x14ac:dyDescent="0.3">
      <c r="A246" s="15"/>
      <c r="B246" s="15"/>
      <c r="C246" s="30" t="s">
        <v>726</v>
      </c>
      <c r="D246" s="249"/>
      <c r="E246" s="249"/>
      <c r="F246" s="249"/>
      <c r="G246" s="256" t="s">
        <v>924</v>
      </c>
      <c r="I246" s="176"/>
      <c r="J246" s="176"/>
      <c r="K246" s="176"/>
      <c r="L246" s="176"/>
      <c r="N246" s="251"/>
      <c r="O246" s="251"/>
      <c r="P246" s="251"/>
      <c r="R246" s="251"/>
      <c r="T246" s="252"/>
      <c r="CF246" s="161"/>
    </row>
    <row r="247" spans="1:84" outlineLevel="1" x14ac:dyDescent="0.3">
      <c r="A247" s="15"/>
      <c r="B247" s="15"/>
      <c r="C247" s="30" t="s">
        <v>727</v>
      </c>
      <c r="D247" s="249"/>
      <c r="E247" s="249"/>
      <c r="F247" s="249"/>
      <c r="G247" s="256" t="s">
        <v>924</v>
      </c>
      <c r="I247" s="176"/>
      <c r="J247" s="176"/>
      <c r="K247" s="176"/>
      <c r="L247" s="176"/>
      <c r="N247" s="251"/>
      <c r="O247" s="251"/>
      <c r="P247" s="251"/>
      <c r="R247" s="251"/>
      <c r="T247" s="252"/>
      <c r="CF247" s="161"/>
    </row>
    <row r="248" spans="1:84" outlineLevel="1" x14ac:dyDescent="0.3">
      <c r="A248" s="15"/>
      <c r="B248" s="15"/>
      <c r="C248" s="278" t="s">
        <v>151</v>
      </c>
      <c r="D248" s="249" t="s">
        <v>152</v>
      </c>
      <c r="E248" s="249" t="s">
        <v>152</v>
      </c>
      <c r="F248" s="249"/>
      <c r="G248" s="256" t="s">
        <v>924</v>
      </c>
      <c r="I248" s="255">
        <f>SUM(I249:I254)</f>
        <v>0</v>
      </c>
      <c r="J248" s="255">
        <f>SUM(J249:J254)</f>
        <v>0</v>
      </c>
      <c r="K248" s="255">
        <f t="shared" ref="K248:R248" si="15">SUM(K249:K254)</f>
        <v>0</v>
      </c>
      <c r="L248" s="255">
        <f t="shared" si="15"/>
        <v>0</v>
      </c>
      <c r="N248" s="255">
        <f t="shared" si="15"/>
        <v>0</v>
      </c>
      <c r="O248" s="255">
        <f t="shared" si="15"/>
        <v>0</v>
      </c>
      <c r="P248" s="255">
        <f t="shared" si="15"/>
        <v>0</v>
      </c>
      <c r="R248" s="255">
        <f t="shared" si="15"/>
        <v>0</v>
      </c>
      <c r="T248" s="279" t="s">
        <v>146</v>
      </c>
      <c r="CF248" s="161"/>
    </row>
    <row r="249" spans="1:84" outlineLevel="1" x14ac:dyDescent="0.3">
      <c r="A249" s="15"/>
      <c r="B249" s="15"/>
      <c r="C249" s="30" t="s">
        <v>722</v>
      </c>
      <c r="D249" s="249"/>
      <c r="E249" s="249"/>
      <c r="F249" s="249"/>
      <c r="G249" s="256" t="s">
        <v>924</v>
      </c>
      <c r="I249" s="176"/>
      <c r="J249" s="176"/>
      <c r="K249" s="176"/>
      <c r="L249" s="176"/>
      <c r="N249" s="320"/>
      <c r="O249" s="320"/>
      <c r="P249" s="320"/>
      <c r="R249" s="320"/>
      <c r="T249" s="252"/>
      <c r="CF249" s="161"/>
    </row>
    <row r="250" spans="1:84" outlineLevel="1" x14ac:dyDescent="0.3">
      <c r="A250" s="15"/>
      <c r="B250" s="15"/>
      <c r="C250" s="30" t="s">
        <v>723</v>
      </c>
      <c r="D250" s="249"/>
      <c r="E250" s="249"/>
      <c r="F250" s="249"/>
      <c r="G250" s="256" t="s">
        <v>924</v>
      </c>
      <c r="I250" s="176"/>
      <c r="J250" s="176"/>
      <c r="K250" s="176"/>
      <c r="L250" s="176"/>
      <c r="N250" s="320"/>
      <c r="O250" s="320"/>
      <c r="P250" s="320"/>
      <c r="R250" s="320"/>
      <c r="T250" s="252"/>
      <c r="CF250" s="161"/>
    </row>
    <row r="251" spans="1:84" outlineLevel="1" x14ac:dyDescent="0.3">
      <c r="A251" s="15"/>
      <c r="B251" s="15"/>
      <c r="C251" s="30" t="s">
        <v>724</v>
      </c>
      <c r="D251" s="249"/>
      <c r="E251" s="249"/>
      <c r="F251" s="249"/>
      <c r="G251" s="256" t="s">
        <v>924</v>
      </c>
      <c r="I251" s="176"/>
      <c r="J251" s="176"/>
      <c r="K251" s="176"/>
      <c r="L251" s="176"/>
      <c r="N251" s="320"/>
      <c r="O251" s="320"/>
      <c r="P251" s="320"/>
      <c r="R251" s="320"/>
      <c r="T251" s="252"/>
      <c r="CF251" s="161"/>
    </row>
    <row r="252" spans="1:84" outlineLevel="1" x14ac:dyDescent="0.3">
      <c r="A252" s="15"/>
      <c r="B252" s="15"/>
      <c r="C252" s="30" t="s">
        <v>725</v>
      </c>
      <c r="D252" s="249"/>
      <c r="E252" s="249"/>
      <c r="F252" s="249"/>
      <c r="G252" s="256" t="s">
        <v>924</v>
      </c>
      <c r="I252" s="176"/>
      <c r="J252" s="176"/>
      <c r="K252" s="176"/>
      <c r="L252" s="176"/>
      <c r="N252" s="320"/>
      <c r="O252" s="320"/>
      <c r="P252" s="320"/>
      <c r="R252" s="320"/>
      <c r="T252" s="252"/>
      <c r="CF252" s="161"/>
    </row>
    <row r="253" spans="1:84" outlineLevel="1" x14ac:dyDescent="0.3">
      <c r="A253" s="15"/>
      <c r="B253" s="15"/>
      <c r="C253" s="30" t="s">
        <v>726</v>
      </c>
      <c r="D253" s="249"/>
      <c r="E253" s="249"/>
      <c r="F253" s="249"/>
      <c r="G253" s="256" t="s">
        <v>924</v>
      </c>
      <c r="I253" s="176"/>
      <c r="J253" s="176"/>
      <c r="K253" s="176"/>
      <c r="L253" s="176"/>
      <c r="N253" s="320"/>
      <c r="O253" s="320"/>
      <c r="P253" s="320"/>
      <c r="R253" s="320"/>
      <c r="T253" s="252"/>
      <c r="CF253" s="161"/>
    </row>
    <row r="254" spans="1:84" outlineLevel="1" x14ac:dyDescent="0.3">
      <c r="A254" s="15"/>
      <c r="B254" s="15"/>
      <c r="C254" s="30" t="s">
        <v>727</v>
      </c>
      <c r="D254" s="249"/>
      <c r="E254" s="249"/>
      <c r="F254" s="249"/>
      <c r="G254" s="256" t="s">
        <v>924</v>
      </c>
      <c r="I254" s="176"/>
      <c r="J254" s="176"/>
      <c r="K254" s="176"/>
      <c r="L254" s="176"/>
      <c r="N254" s="320"/>
      <c r="O254" s="320"/>
      <c r="P254" s="320"/>
      <c r="R254" s="320"/>
      <c r="T254" s="252"/>
      <c r="CF254" s="161"/>
    </row>
    <row r="255" spans="1:84" outlineLevel="1" x14ac:dyDescent="0.3">
      <c r="A255" s="15"/>
      <c r="B255" s="15"/>
      <c r="C255" s="32"/>
      <c r="D255" s="102"/>
      <c r="E255" s="102"/>
      <c r="F255" s="102"/>
      <c r="G255" s="102"/>
      <c r="CF255" s="161"/>
    </row>
    <row r="256" spans="1:84" outlineLevel="1" x14ac:dyDescent="0.3">
      <c r="A256" s="15"/>
      <c r="B256" s="15"/>
      <c r="C256" s="40" t="s">
        <v>153</v>
      </c>
      <c r="D256" s="249" t="s">
        <v>154</v>
      </c>
      <c r="E256" s="249" t="s">
        <v>154</v>
      </c>
      <c r="F256" s="249"/>
      <c r="G256" s="249"/>
      <c r="I256" s="277">
        <f>I257+I263+I269+I275+I281+I287+I293+I299+I305+I311</f>
        <v>0</v>
      </c>
      <c r="J256" s="277">
        <f>J257+J263+J269+J275+J281+J287+J293+J299+J305+J311</f>
        <v>0</v>
      </c>
      <c r="K256" s="277">
        <f t="shared" ref="K256:L256" si="16">K257+K263+K269+K275+K281+K287+K293+K299+K305+K311</f>
        <v>0</v>
      </c>
      <c r="L256" s="277">
        <f t="shared" si="16"/>
        <v>0</v>
      </c>
      <c r="N256" s="277">
        <f t="shared" ref="N256:R256" si="17">N257+N263+N269+N275+N281+N287+N293+N299+N305+N311</f>
        <v>0</v>
      </c>
      <c r="O256" s="277">
        <f t="shared" si="17"/>
        <v>0</v>
      </c>
      <c r="P256" s="277">
        <f t="shared" si="17"/>
        <v>0</v>
      </c>
      <c r="R256" s="277">
        <f t="shared" si="17"/>
        <v>0</v>
      </c>
      <c r="T256" s="252"/>
      <c r="CF256" s="161"/>
    </row>
    <row r="257" spans="1:84" outlineLevel="1" x14ac:dyDescent="0.3">
      <c r="A257" s="15"/>
      <c r="B257" s="15"/>
      <c r="C257" s="280" t="s">
        <v>155</v>
      </c>
      <c r="D257" s="249"/>
      <c r="E257" s="249"/>
      <c r="F257" s="249"/>
      <c r="G257" s="249"/>
      <c r="I257" s="255">
        <f>SUM(I258:I262)</f>
        <v>0</v>
      </c>
      <c r="J257" s="255">
        <f>SUM(J258:J262)</f>
        <v>0</v>
      </c>
      <c r="K257" s="255">
        <f t="shared" ref="K257:L257" si="18">SUM(K258:K262)</f>
        <v>0</v>
      </c>
      <c r="L257" s="255">
        <f t="shared" si="18"/>
        <v>0</v>
      </c>
      <c r="N257" s="255">
        <f t="shared" ref="N257:P257" si="19">SUM(N258:N262)</f>
        <v>0</v>
      </c>
      <c r="O257" s="255">
        <f t="shared" si="19"/>
        <v>0</v>
      </c>
      <c r="P257" s="255">
        <f t="shared" si="19"/>
        <v>0</v>
      </c>
      <c r="R257" s="251"/>
      <c r="T257" s="252"/>
      <c r="CF257" s="161"/>
    </row>
    <row r="258" spans="1:84" outlineLevel="1" x14ac:dyDescent="0.3">
      <c r="A258" s="15"/>
      <c r="B258" s="15"/>
      <c r="C258" s="42" t="s">
        <v>156</v>
      </c>
      <c r="D258" s="249"/>
      <c r="E258" s="249"/>
      <c r="F258" s="249"/>
      <c r="G258" s="256" t="s">
        <v>924</v>
      </c>
      <c r="I258" s="176"/>
      <c r="J258" s="176"/>
      <c r="K258" s="176"/>
      <c r="L258" s="176"/>
      <c r="N258" s="176"/>
      <c r="O258" s="176"/>
      <c r="P258" s="176"/>
      <c r="R258" s="251"/>
      <c r="T258" s="279" t="s">
        <v>157</v>
      </c>
      <c r="CF258" s="161"/>
    </row>
    <row r="259" spans="1:84" outlineLevel="1" x14ac:dyDescent="0.3">
      <c r="A259" s="15"/>
      <c r="B259" s="15"/>
      <c r="C259" s="42" t="s">
        <v>983</v>
      </c>
      <c r="D259" s="249"/>
      <c r="E259" s="249"/>
      <c r="F259" s="249"/>
      <c r="G259" s="256" t="s">
        <v>924</v>
      </c>
      <c r="I259" s="176"/>
      <c r="J259" s="176"/>
      <c r="K259" s="176"/>
      <c r="L259" s="176"/>
      <c r="N259" s="176"/>
      <c r="O259" s="176"/>
      <c r="P259" s="176"/>
      <c r="R259" s="251"/>
      <c r="T259" s="279" t="s">
        <v>158</v>
      </c>
      <c r="CF259" s="161"/>
    </row>
    <row r="260" spans="1:84" outlineLevel="1" x14ac:dyDescent="0.3">
      <c r="A260" s="15"/>
      <c r="B260" s="15"/>
      <c r="C260" s="42" t="s">
        <v>159</v>
      </c>
      <c r="D260" s="249"/>
      <c r="E260" s="249"/>
      <c r="F260" s="249"/>
      <c r="G260" s="256" t="s">
        <v>924</v>
      </c>
      <c r="I260" s="176"/>
      <c r="J260" s="176"/>
      <c r="K260" s="176"/>
      <c r="L260" s="176"/>
      <c r="N260" s="176"/>
      <c r="O260" s="176"/>
      <c r="P260" s="176"/>
      <c r="R260" s="251"/>
      <c r="T260" s="279" t="s">
        <v>160</v>
      </c>
      <c r="CF260" s="161"/>
    </row>
    <row r="261" spans="1:84" outlineLevel="1" x14ac:dyDescent="0.3">
      <c r="A261" s="15"/>
      <c r="B261" s="15"/>
      <c r="C261" s="42" t="s">
        <v>161</v>
      </c>
      <c r="D261" s="249"/>
      <c r="E261" s="249"/>
      <c r="F261" s="249"/>
      <c r="G261" s="256" t="s">
        <v>924</v>
      </c>
      <c r="I261" s="176"/>
      <c r="J261" s="176"/>
      <c r="K261" s="176"/>
      <c r="L261" s="176"/>
      <c r="N261" s="176"/>
      <c r="O261" s="176"/>
      <c r="P261" s="176"/>
      <c r="R261" s="251"/>
      <c r="T261" s="279" t="s">
        <v>162</v>
      </c>
      <c r="CF261" s="161"/>
    </row>
    <row r="262" spans="1:84" outlineLevel="1" x14ac:dyDescent="0.3">
      <c r="A262" s="15"/>
      <c r="B262" s="15"/>
      <c r="C262" s="42" t="s">
        <v>163</v>
      </c>
      <c r="D262" s="249"/>
      <c r="E262" s="249"/>
      <c r="F262" s="249"/>
      <c r="G262" s="256" t="s">
        <v>924</v>
      </c>
      <c r="I262" s="176"/>
      <c r="J262" s="176"/>
      <c r="K262" s="176"/>
      <c r="L262" s="176"/>
      <c r="N262" s="176"/>
      <c r="O262" s="176"/>
      <c r="P262" s="176"/>
      <c r="R262" s="251"/>
      <c r="T262" s="279" t="s">
        <v>146</v>
      </c>
      <c r="CF262" s="161"/>
    </row>
    <row r="263" spans="1:84" outlineLevel="1" x14ac:dyDescent="0.3">
      <c r="A263" s="15"/>
      <c r="B263" s="15"/>
      <c r="C263" s="281" t="s">
        <v>164</v>
      </c>
      <c r="D263" s="249"/>
      <c r="E263" s="249"/>
      <c r="F263" s="249"/>
      <c r="G263" s="249"/>
      <c r="I263" s="255">
        <f>SUM(I264:I268)</f>
        <v>0</v>
      </c>
      <c r="J263" s="255">
        <f t="shared" ref="J263:L263" si="20">SUM(J264:J268)</f>
        <v>0</v>
      </c>
      <c r="K263" s="255">
        <f t="shared" si="20"/>
        <v>0</v>
      </c>
      <c r="L263" s="255">
        <f t="shared" si="20"/>
        <v>0</v>
      </c>
      <c r="N263" s="255">
        <f t="shared" ref="N263:P263" si="21">SUM(N264:N268)</f>
        <v>0</v>
      </c>
      <c r="O263" s="255">
        <f t="shared" si="21"/>
        <v>0</v>
      </c>
      <c r="P263" s="255">
        <f t="shared" si="21"/>
        <v>0</v>
      </c>
      <c r="R263" s="251"/>
      <c r="T263" s="252"/>
      <c r="CF263" s="161"/>
    </row>
    <row r="264" spans="1:84" outlineLevel="1" x14ac:dyDescent="0.3">
      <c r="A264" s="15"/>
      <c r="B264" s="15"/>
      <c r="C264" s="42" t="s">
        <v>156</v>
      </c>
      <c r="D264" s="249"/>
      <c r="E264" s="249"/>
      <c r="F264" s="249"/>
      <c r="G264" s="256" t="s">
        <v>924</v>
      </c>
      <c r="I264" s="176"/>
      <c r="J264" s="176"/>
      <c r="K264" s="176"/>
      <c r="L264" s="176"/>
      <c r="N264" s="176"/>
      <c r="O264" s="176"/>
      <c r="P264" s="176"/>
      <c r="R264" s="251"/>
      <c r="T264" s="279" t="s">
        <v>157</v>
      </c>
      <c r="CF264" s="161"/>
    </row>
    <row r="265" spans="1:84" outlineLevel="1" x14ac:dyDescent="0.3">
      <c r="A265" s="15"/>
      <c r="B265" s="15"/>
      <c r="C265" s="42" t="s">
        <v>983</v>
      </c>
      <c r="D265" s="249"/>
      <c r="E265" s="249"/>
      <c r="F265" s="249"/>
      <c r="G265" s="256" t="s">
        <v>924</v>
      </c>
      <c r="I265" s="176"/>
      <c r="J265" s="176"/>
      <c r="K265" s="176"/>
      <c r="L265" s="176"/>
      <c r="N265" s="176"/>
      <c r="O265" s="176"/>
      <c r="P265" s="176"/>
      <c r="R265" s="251"/>
      <c r="T265" s="279" t="s">
        <v>158</v>
      </c>
      <c r="CF265" s="161"/>
    </row>
    <row r="266" spans="1:84" outlineLevel="1" x14ac:dyDescent="0.3">
      <c r="A266" s="15"/>
      <c r="B266" s="15"/>
      <c r="C266" s="42" t="s">
        <v>159</v>
      </c>
      <c r="D266" s="249"/>
      <c r="E266" s="249"/>
      <c r="F266" s="249"/>
      <c r="G266" s="256" t="s">
        <v>924</v>
      </c>
      <c r="I266" s="176"/>
      <c r="J266" s="176"/>
      <c r="K266" s="176"/>
      <c r="L266" s="176"/>
      <c r="N266" s="176"/>
      <c r="O266" s="176"/>
      <c r="P266" s="176"/>
      <c r="R266" s="251"/>
      <c r="T266" s="279" t="s">
        <v>160</v>
      </c>
      <c r="CF266" s="161"/>
    </row>
    <row r="267" spans="1:84" outlineLevel="1" x14ac:dyDescent="0.3">
      <c r="A267" s="15"/>
      <c r="B267" s="15"/>
      <c r="C267" s="42" t="s">
        <v>161</v>
      </c>
      <c r="D267" s="249"/>
      <c r="E267" s="249"/>
      <c r="F267" s="249"/>
      <c r="G267" s="256" t="s">
        <v>924</v>
      </c>
      <c r="I267" s="176"/>
      <c r="J267" s="176"/>
      <c r="K267" s="176"/>
      <c r="L267" s="176"/>
      <c r="N267" s="176"/>
      <c r="O267" s="176"/>
      <c r="P267" s="176"/>
      <c r="R267" s="251"/>
      <c r="T267" s="279" t="s">
        <v>162</v>
      </c>
      <c r="CF267" s="161"/>
    </row>
    <row r="268" spans="1:84" outlineLevel="1" x14ac:dyDescent="0.3">
      <c r="A268" s="15"/>
      <c r="B268" s="15"/>
      <c r="C268" s="42" t="s">
        <v>163</v>
      </c>
      <c r="D268" s="249"/>
      <c r="E268" s="249"/>
      <c r="F268" s="249"/>
      <c r="G268" s="256" t="s">
        <v>924</v>
      </c>
      <c r="I268" s="176"/>
      <c r="J268" s="176"/>
      <c r="K268" s="176"/>
      <c r="L268" s="176"/>
      <c r="N268" s="176"/>
      <c r="O268" s="176"/>
      <c r="P268" s="176"/>
      <c r="R268" s="251"/>
      <c r="T268" s="279" t="s">
        <v>146</v>
      </c>
      <c r="CF268" s="161"/>
    </row>
    <row r="269" spans="1:84" outlineLevel="1" x14ac:dyDescent="0.3">
      <c r="A269" s="15"/>
      <c r="B269" s="15"/>
      <c r="C269" s="280" t="s">
        <v>165</v>
      </c>
      <c r="D269" s="249"/>
      <c r="E269" s="249"/>
      <c r="F269" s="249"/>
      <c r="G269" s="249"/>
      <c r="I269" s="255">
        <f>SUM(I270:I274)</f>
        <v>0</v>
      </c>
      <c r="J269" s="255">
        <f t="shared" ref="J269:L269" si="22">SUM(J270:J274)</f>
        <v>0</v>
      </c>
      <c r="K269" s="255">
        <f t="shared" si="22"/>
        <v>0</v>
      </c>
      <c r="L269" s="255">
        <f t="shared" si="22"/>
        <v>0</v>
      </c>
      <c r="N269" s="255">
        <f t="shared" ref="N269:P269" si="23">SUM(N270:N274)</f>
        <v>0</v>
      </c>
      <c r="O269" s="255">
        <f t="shared" si="23"/>
        <v>0</v>
      </c>
      <c r="P269" s="255">
        <f t="shared" si="23"/>
        <v>0</v>
      </c>
      <c r="R269" s="251"/>
      <c r="T269" s="252"/>
      <c r="CF269" s="161"/>
    </row>
    <row r="270" spans="1:84" outlineLevel="1" x14ac:dyDescent="0.3">
      <c r="A270" s="15"/>
      <c r="B270" s="15"/>
      <c r="C270" s="42" t="s">
        <v>156</v>
      </c>
      <c r="D270" s="249"/>
      <c r="E270" s="249"/>
      <c r="F270" s="249"/>
      <c r="G270" s="256" t="s">
        <v>924</v>
      </c>
      <c r="I270" s="176"/>
      <c r="J270" s="176"/>
      <c r="K270" s="176"/>
      <c r="L270" s="176"/>
      <c r="N270" s="176"/>
      <c r="O270" s="176"/>
      <c r="P270" s="176"/>
      <c r="R270" s="251"/>
      <c r="T270" s="279" t="s">
        <v>157</v>
      </c>
      <c r="CF270" s="161"/>
    </row>
    <row r="271" spans="1:84" outlineLevel="1" x14ac:dyDescent="0.3">
      <c r="A271" s="15"/>
      <c r="B271" s="15"/>
      <c r="C271" s="42" t="s">
        <v>983</v>
      </c>
      <c r="D271" s="249"/>
      <c r="E271" s="249"/>
      <c r="F271" s="249"/>
      <c r="G271" s="256" t="s">
        <v>924</v>
      </c>
      <c r="I271" s="176"/>
      <c r="J271" s="176"/>
      <c r="K271" s="176"/>
      <c r="L271" s="176"/>
      <c r="N271" s="176"/>
      <c r="O271" s="176"/>
      <c r="P271" s="176"/>
      <c r="R271" s="251"/>
      <c r="T271" s="279" t="s">
        <v>158</v>
      </c>
      <c r="CF271" s="161"/>
    </row>
    <row r="272" spans="1:84" outlineLevel="1" x14ac:dyDescent="0.3">
      <c r="A272" s="15"/>
      <c r="B272" s="15"/>
      <c r="C272" s="42" t="s">
        <v>159</v>
      </c>
      <c r="D272" s="249"/>
      <c r="E272" s="249"/>
      <c r="F272" s="249"/>
      <c r="G272" s="256" t="s">
        <v>924</v>
      </c>
      <c r="I272" s="176"/>
      <c r="J272" s="176"/>
      <c r="K272" s="176"/>
      <c r="L272" s="176"/>
      <c r="N272" s="176"/>
      <c r="O272" s="176"/>
      <c r="P272" s="176"/>
      <c r="R272" s="251"/>
      <c r="T272" s="279" t="s">
        <v>160</v>
      </c>
      <c r="CF272" s="161"/>
    </row>
    <row r="273" spans="1:84" outlineLevel="1" x14ac:dyDescent="0.3">
      <c r="A273" s="15"/>
      <c r="B273" s="15"/>
      <c r="C273" s="42" t="s">
        <v>161</v>
      </c>
      <c r="D273" s="249"/>
      <c r="E273" s="249"/>
      <c r="F273" s="249"/>
      <c r="G273" s="256" t="s">
        <v>924</v>
      </c>
      <c r="I273" s="176"/>
      <c r="J273" s="176"/>
      <c r="K273" s="176"/>
      <c r="L273" s="176"/>
      <c r="N273" s="176"/>
      <c r="O273" s="176"/>
      <c r="P273" s="176"/>
      <c r="R273" s="251"/>
      <c r="T273" s="279" t="s">
        <v>162</v>
      </c>
      <c r="CF273" s="161"/>
    </row>
    <row r="274" spans="1:84" outlineLevel="1" x14ac:dyDescent="0.3">
      <c r="A274" s="15"/>
      <c r="B274" s="15"/>
      <c r="C274" s="42" t="s">
        <v>163</v>
      </c>
      <c r="D274" s="249"/>
      <c r="E274" s="249"/>
      <c r="F274" s="249"/>
      <c r="G274" s="256" t="s">
        <v>924</v>
      </c>
      <c r="I274" s="176"/>
      <c r="J274" s="176"/>
      <c r="K274" s="176"/>
      <c r="L274" s="176"/>
      <c r="N274" s="176"/>
      <c r="O274" s="176"/>
      <c r="P274" s="176"/>
      <c r="R274" s="251"/>
      <c r="T274" s="279" t="s">
        <v>146</v>
      </c>
      <c r="CF274" s="161"/>
    </row>
    <row r="275" spans="1:84" outlineLevel="1" x14ac:dyDescent="0.3">
      <c r="A275" s="15"/>
      <c r="B275" s="15"/>
      <c r="C275" s="280" t="s">
        <v>166</v>
      </c>
      <c r="D275" s="249"/>
      <c r="E275" s="249"/>
      <c r="F275" s="249"/>
      <c r="G275" s="249"/>
      <c r="I275" s="255">
        <f>SUM(I276:I280)</f>
        <v>0</v>
      </c>
      <c r="J275" s="255">
        <f t="shared" ref="J275:L275" si="24">SUM(J276:J280)</f>
        <v>0</v>
      </c>
      <c r="K275" s="255">
        <f t="shared" si="24"/>
        <v>0</v>
      </c>
      <c r="L275" s="255">
        <f t="shared" si="24"/>
        <v>0</v>
      </c>
      <c r="N275" s="255">
        <f t="shared" ref="N275:P275" si="25">SUM(N276:N280)</f>
        <v>0</v>
      </c>
      <c r="O275" s="255">
        <f t="shared" si="25"/>
        <v>0</v>
      </c>
      <c r="P275" s="255">
        <f t="shared" si="25"/>
        <v>0</v>
      </c>
      <c r="R275" s="251"/>
      <c r="T275" s="252"/>
      <c r="CF275" s="161"/>
    </row>
    <row r="276" spans="1:84" outlineLevel="1" x14ac:dyDescent="0.3">
      <c r="A276" s="15"/>
      <c r="B276" s="15"/>
      <c r="C276" s="42" t="s">
        <v>156</v>
      </c>
      <c r="D276" s="249"/>
      <c r="E276" s="249"/>
      <c r="F276" s="249"/>
      <c r="G276" s="256" t="s">
        <v>924</v>
      </c>
      <c r="I276" s="176"/>
      <c r="J276" s="176"/>
      <c r="K276" s="176"/>
      <c r="L276" s="176"/>
      <c r="N276" s="176"/>
      <c r="O276" s="176"/>
      <c r="P276" s="176"/>
      <c r="R276" s="251"/>
      <c r="T276" s="279" t="s">
        <v>157</v>
      </c>
      <c r="CF276" s="161"/>
    </row>
    <row r="277" spans="1:84" outlineLevel="1" x14ac:dyDescent="0.3">
      <c r="A277" s="15"/>
      <c r="B277" s="15"/>
      <c r="C277" s="42" t="s">
        <v>983</v>
      </c>
      <c r="D277" s="249"/>
      <c r="E277" s="249"/>
      <c r="F277" s="249"/>
      <c r="G277" s="256" t="s">
        <v>924</v>
      </c>
      <c r="I277" s="176"/>
      <c r="J277" s="176"/>
      <c r="K277" s="176"/>
      <c r="L277" s="176"/>
      <c r="N277" s="176"/>
      <c r="O277" s="176"/>
      <c r="P277" s="176"/>
      <c r="R277" s="251"/>
      <c r="T277" s="279" t="s">
        <v>158</v>
      </c>
      <c r="CF277" s="161"/>
    </row>
    <row r="278" spans="1:84" outlineLevel="1" x14ac:dyDescent="0.3">
      <c r="A278" s="15"/>
      <c r="B278" s="15"/>
      <c r="C278" s="42" t="s">
        <v>159</v>
      </c>
      <c r="D278" s="249"/>
      <c r="E278" s="249"/>
      <c r="F278" s="249"/>
      <c r="G278" s="256" t="s">
        <v>924</v>
      </c>
      <c r="I278" s="176"/>
      <c r="J278" s="176"/>
      <c r="K278" s="176"/>
      <c r="L278" s="176"/>
      <c r="N278" s="176"/>
      <c r="O278" s="176"/>
      <c r="P278" s="176"/>
      <c r="R278" s="251"/>
      <c r="T278" s="279" t="s">
        <v>160</v>
      </c>
      <c r="CF278" s="161"/>
    </row>
    <row r="279" spans="1:84" outlineLevel="1" x14ac:dyDescent="0.3">
      <c r="A279" s="15"/>
      <c r="B279" s="15"/>
      <c r="C279" s="42" t="s">
        <v>161</v>
      </c>
      <c r="D279" s="249"/>
      <c r="E279" s="249"/>
      <c r="F279" s="249"/>
      <c r="G279" s="256" t="s">
        <v>924</v>
      </c>
      <c r="I279" s="176"/>
      <c r="J279" s="176"/>
      <c r="K279" s="176"/>
      <c r="L279" s="176"/>
      <c r="N279" s="176"/>
      <c r="O279" s="176"/>
      <c r="P279" s="176"/>
      <c r="R279" s="251"/>
      <c r="T279" s="279" t="s">
        <v>162</v>
      </c>
      <c r="CF279" s="161"/>
    </row>
    <row r="280" spans="1:84" outlineLevel="1" x14ac:dyDescent="0.3">
      <c r="A280" s="15"/>
      <c r="B280" s="15"/>
      <c r="C280" s="42" t="s">
        <v>163</v>
      </c>
      <c r="D280" s="249"/>
      <c r="E280" s="249"/>
      <c r="F280" s="249"/>
      <c r="G280" s="256" t="s">
        <v>924</v>
      </c>
      <c r="I280" s="176"/>
      <c r="J280" s="176"/>
      <c r="K280" s="176"/>
      <c r="L280" s="176"/>
      <c r="N280" s="176"/>
      <c r="O280" s="176"/>
      <c r="P280" s="176"/>
      <c r="R280" s="251"/>
      <c r="T280" s="279" t="s">
        <v>146</v>
      </c>
      <c r="CF280" s="161"/>
    </row>
    <row r="281" spans="1:84" outlineLevel="1" x14ac:dyDescent="0.3">
      <c r="A281" s="15"/>
      <c r="B281" s="15"/>
      <c r="C281" s="280" t="s">
        <v>167</v>
      </c>
      <c r="D281" s="249"/>
      <c r="E281" s="249"/>
      <c r="F281" s="249"/>
      <c r="G281" s="249"/>
      <c r="I281" s="255">
        <f>SUM(I282:I286)</f>
        <v>0</v>
      </c>
      <c r="J281" s="255">
        <f t="shared" ref="J281:L281" si="26">SUM(J282:J286)</f>
        <v>0</v>
      </c>
      <c r="K281" s="255">
        <f t="shared" si="26"/>
        <v>0</v>
      </c>
      <c r="L281" s="255">
        <f t="shared" si="26"/>
        <v>0</v>
      </c>
      <c r="N281" s="255">
        <f t="shared" ref="N281:P281" si="27">SUM(N282:N286)</f>
        <v>0</v>
      </c>
      <c r="O281" s="255">
        <f t="shared" si="27"/>
        <v>0</v>
      </c>
      <c r="P281" s="255">
        <f t="shared" si="27"/>
        <v>0</v>
      </c>
      <c r="R281" s="251"/>
      <c r="T281" s="252"/>
      <c r="CF281" s="161"/>
    </row>
    <row r="282" spans="1:84" outlineLevel="1" x14ac:dyDescent="0.3">
      <c r="A282" s="15"/>
      <c r="B282" s="15"/>
      <c r="C282" s="42" t="s">
        <v>156</v>
      </c>
      <c r="D282" s="249"/>
      <c r="E282" s="249"/>
      <c r="F282" s="249"/>
      <c r="G282" s="256" t="s">
        <v>924</v>
      </c>
      <c r="I282" s="176"/>
      <c r="J282" s="176"/>
      <c r="K282" s="176"/>
      <c r="L282" s="176"/>
      <c r="N282" s="176"/>
      <c r="O282" s="176"/>
      <c r="P282" s="176"/>
      <c r="R282" s="251"/>
      <c r="T282" s="279" t="s">
        <v>157</v>
      </c>
      <c r="CF282" s="161"/>
    </row>
    <row r="283" spans="1:84" outlineLevel="1" x14ac:dyDescent="0.3">
      <c r="A283" s="15"/>
      <c r="B283" s="15"/>
      <c r="C283" s="42" t="s">
        <v>983</v>
      </c>
      <c r="D283" s="249"/>
      <c r="E283" s="249"/>
      <c r="F283" s="249"/>
      <c r="G283" s="256" t="s">
        <v>924</v>
      </c>
      <c r="I283" s="176"/>
      <c r="J283" s="176"/>
      <c r="K283" s="176"/>
      <c r="L283" s="176"/>
      <c r="N283" s="176"/>
      <c r="O283" s="176"/>
      <c r="P283" s="176"/>
      <c r="R283" s="251"/>
      <c r="T283" s="279" t="s">
        <v>158</v>
      </c>
      <c r="CF283" s="161"/>
    </row>
    <row r="284" spans="1:84" outlineLevel="1" x14ac:dyDescent="0.3">
      <c r="A284" s="15"/>
      <c r="B284" s="15"/>
      <c r="C284" s="42" t="s">
        <v>159</v>
      </c>
      <c r="D284" s="249"/>
      <c r="E284" s="249"/>
      <c r="F284" s="249"/>
      <c r="G284" s="256" t="s">
        <v>924</v>
      </c>
      <c r="I284" s="176"/>
      <c r="J284" s="176"/>
      <c r="K284" s="176"/>
      <c r="L284" s="176"/>
      <c r="N284" s="176"/>
      <c r="O284" s="176"/>
      <c r="P284" s="176"/>
      <c r="R284" s="251"/>
      <c r="T284" s="279" t="s">
        <v>160</v>
      </c>
      <c r="CF284" s="161"/>
    </row>
    <row r="285" spans="1:84" outlineLevel="1" x14ac:dyDescent="0.3">
      <c r="A285" s="15"/>
      <c r="B285" s="15"/>
      <c r="C285" s="42" t="s">
        <v>161</v>
      </c>
      <c r="D285" s="249"/>
      <c r="E285" s="249"/>
      <c r="F285" s="249"/>
      <c r="G285" s="256" t="s">
        <v>924</v>
      </c>
      <c r="I285" s="176"/>
      <c r="J285" s="176"/>
      <c r="K285" s="176"/>
      <c r="L285" s="176"/>
      <c r="N285" s="176"/>
      <c r="O285" s="176"/>
      <c r="P285" s="176"/>
      <c r="R285" s="251"/>
      <c r="T285" s="279" t="s">
        <v>162</v>
      </c>
      <c r="CF285" s="161"/>
    </row>
    <row r="286" spans="1:84" outlineLevel="1" x14ac:dyDescent="0.3">
      <c r="A286" s="15"/>
      <c r="B286" s="15"/>
      <c r="C286" s="42" t="s">
        <v>163</v>
      </c>
      <c r="D286" s="249"/>
      <c r="E286" s="249"/>
      <c r="F286" s="249"/>
      <c r="G286" s="256" t="s">
        <v>924</v>
      </c>
      <c r="I286" s="176"/>
      <c r="J286" s="176"/>
      <c r="K286" s="176"/>
      <c r="L286" s="176"/>
      <c r="N286" s="176"/>
      <c r="O286" s="176"/>
      <c r="P286" s="176"/>
      <c r="R286" s="251"/>
      <c r="T286" s="279" t="s">
        <v>146</v>
      </c>
      <c r="CF286" s="161"/>
    </row>
    <row r="287" spans="1:84" outlineLevel="1" x14ac:dyDescent="0.3">
      <c r="A287" s="15"/>
      <c r="B287" s="15"/>
      <c r="C287" s="280" t="s">
        <v>168</v>
      </c>
      <c r="D287" s="249"/>
      <c r="E287" s="249"/>
      <c r="F287" s="249"/>
      <c r="G287" s="249"/>
      <c r="I287" s="255">
        <f>SUM(I288:I292)</f>
        <v>0</v>
      </c>
      <c r="J287" s="255">
        <f t="shared" ref="J287:L287" si="28">SUM(J288:J292)</f>
        <v>0</v>
      </c>
      <c r="K287" s="255">
        <f t="shared" si="28"/>
        <v>0</v>
      </c>
      <c r="L287" s="255">
        <f t="shared" si="28"/>
        <v>0</v>
      </c>
      <c r="N287" s="255">
        <f t="shared" ref="N287:P287" si="29">SUM(N288:N292)</f>
        <v>0</v>
      </c>
      <c r="O287" s="255">
        <f t="shared" si="29"/>
        <v>0</v>
      </c>
      <c r="P287" s="255">
        <f t="shared" si="29"/>
        <v>0</v>
      </c>
      <c r="R287" s="251"/>
      <c r="T287" s="252"/>
      <c r="CF287" s="161"/>
    </row>
    <row r="288" spans="1:84" outlineLevel="1" x14ac:dyDescent="0.3">
      <c r="A288" s="15"/>
      <c r="B288" s="15"/>
      <c r="C288" s="42" t="s">
        <v>156</v>
      </c>
      <c r="D288" s="249"/>
      <c r="E288" s="249"/>
      <c r="F288" s="249"/>
      <c r="G288" s="256" t="s">
        <v>924</v>
      </c>
      <c r="I288" s="176"/>
      <c r="J288" s="176"/>
      <c r="K288" s="176"/>
      <c r="L288" s="176"/>
      <c r="N288" s="176"/>
      <c r="O288" s="176"/>
      <c r="P288" s="176"/>
      <c r="R288" s="251"/>
      <c r="T288" s="279" t="s">
        <v>157</v>
      </c>
      <c r="CF288" s="161"/>
    </row>
    <row r="289" spans="1:84" outlineLevel="1" x14ac:dyDescent="0.3">
      <c r="A289" s="15"/>
      <c r="B289" s="15"/>
      <c r="C289" s="42" t="s">
        <v>983</v>
      </c>
      <c r="D289" s="249"/>
      <c r="E289" s="249"/>
      <c r="F289" s="249"/>
      <c r="G289" s="256" t="s">
        <v>924</v>
      </c>
      <c r="I289" s="176"/>
      <c r="J289" s="176"/>
      <c r="K289" s="176"/>
      <c r="L289" s="176"/>
      <c r="N289" s="176"/>
      <c r="O289" s="176"/>
      <c r="P289" s="176"/>
      <c r="R289" s="251"/>
      <c r="T289" s="279" t="s">
        <v>158</v>
      </c>
      <c r="CF289" s="161"/>
    </row>
    <row r="290" spans="1:84" outlineLevel="1" x14ac:dyDescent="0.3">
      <c r="A290" s="15"/>
      <c r="B290" s="15"/>
      <c r="C290" s="42" t="s">
        <v>159</v>
      </c>
      <c r="D290" s="249"/>
      <c r="E290" s="249"/>
      <c r="F290" s="249"/>
      <c r="G290" s="256" t="s">
        <v>924</v>
      </c>
      <c r="I290" s="176"/>
      <c r="J290" s="176"/>
      <c r="K290" s="176"/>
      <c r="L290" s="176"/>
      <c r="N290" s="176"/>
      <c r="O290" s="176"/>
      <c r="P290" s="176"/>
      <c r="R290" s="251"/>
      <c r="T290" s="279" t="s">
        <v>160</v>
      </c>
      <c r="CF290" s="161"/>
    </row>
    <row r="291" spans="1:84" outlineLevel="1" x14ac:dyDescent="0.3">
      <c r="A291" s="15"/>
      <c r="B291" s="15"/>
      <c r="C291" s="42" t="s">
        <v>161</v>
      </c>
      <c r="D291" s="249"/>
      <c r="E291" s="249"/>
      <c r="F291" s="249"/>
      <c r="G291" s="256" t="s">
        <v>924</v>
      </c>
      <c r="I291" s="176"/>
      <c r="J291" s="176"/>
      <c r="K291" s="176"/>
      <c r="L291" s="176"/>
      <c r="N291" s="176"/>
      <c r="O291" s="176"/>
      <c r="P291" s="176"/>
      <c r="R291" s="251"/>
      <c r="T291" s="279" t="s">
        <v>162</v>
      </c>
      <c r="CF291" s="161"/>
    </row>
    <row r="292" spans="1:84" outlineLevel="1" x14ac:dyDescent="0.3">
      <c r="A292" s="15"/>
      <c r="B292" s="15"/>
      <c r="C292" s="42" t="s">
        <v>163</v>
      </c>
      <c r="D292" s="249"/>
      <c r="E292" s="249"/>
      <c r="F292" s="249"/>
      <c r="G292" s="256" t="s">
        <v>924</v>
      </c>
      <c r="I292" s="176"/>
      <c r="J292" s="176"/>
      <c r="K292" s="176"/>
      <c r="L292" s="176"/>
      <c r="N292" s="176"/>
      <c r="O292" s="176"/>
      <c r="P292" s="176"/>
      <c r="R292" s="251"/>
      <c r="T292" s="279" t="s">
        <v>146</v>
      </c>
      <c r="CF292" s="161"/>
    </row>
    <row r="293" spans="1:84" outlineLevel="1" x14ac:dyDescent="0.3">
      <c r="A293" s="15"/>
      <c r="B293" s="15"/>
      <c r="C293" s="280" t="s">
        <v>169</v>
      </c>
      <c r="D293" s="249"/>
      <c r="E293" s="249"/>
      <c r="F293" s="249"/>
      <c r="G293" s="249"/>
      <c r="I293" s="255">
        <f>SUM(I294:I298)</f>
        <v>0</v>
      </c>
      <c r="J293" s="255">
        <f t="shared" ref="J293:L293" si="30">SUM(J294:J298)</f>
        <v>0</v>
      </c>
      <c r="K293" s="255">
        <f t="shared" si="30"/>
        <v>0</v>
      </c>
      <c r="L293" s="255">
        <f t="shared" si="30"/>
        <v>0</v>
      </c>
      <c r="N293" s="255">
        <f t="shared" ref="N293:P293" si="31">SUM(N294:N298)</f>
        <v>0</v>
      </c>
      <c r="O293" s="255">
        <f t="shared" si="31"/>
        <v>0</v>
      </c>
      <c r="P293" s="255">
        <f t="shared" si="31"/>
        <v>0</v>
      </c>
      <c r="R293" s="251"/>
      <c r="T293" s="252"/>
      <c r="CF293" s="161"/>
    </row>
    <row r="294" spans="1:84" outlineLevel="1" x14ac:dyDescent="0.3">
      <c r="A294" s="15"/>
      <c r="B294" s="15"/>
      <c r="C294" s="42" t="s">
        <v>156</v>
      </c>
      <c r="D294" s="249"/>
      <c r="E294" s="249"/>
      <c r="F294" s="249"/>
      <c r="G294" s="256" t="s">
        <v>924</v>
      </c>
      <c r="I294" s="176"/>
      <c r="J294" s="176"/>
      <c r="K294" s="176"/>
      <c r="L294" s="176"/>
      <c r="N294" s="176"/>
      <c r="O294" s="176"/>
      <c r="P294" s="176"/>
      <c r="R294" s="251"/>
      <c r="T294" s="279" t="s">
        <v>157</v>
      </c>
      <c r="CF294" s="161"/>
    </row>
    <row r="295" spans="1:84" outlineLevel="1" x14ac:dyDescent="0.3">
      <c r="A295" s="15"/>
      <c r="B295" s="15"/>
      <c r="C295" s="42" t="s">
        <v>983</v>
      </c>
      <c r="D295" s="249"/>
      <c r="E295" s="249"/>
      <c r="F295" s="249"/>
      <c r="G295" s="256" t="s">
        <v>924</v>
      </c>
      <c r="I295" s="176"/>
      <c r="J295" s="176"/>
      <c r="K295" s="176"/>
      <c r="L295" s="176"/>
      <c r="N295" s="176"/>
      <c r="O295" s="176"/>
      <c r="P295" s="176"/>
      <c r="R295" s="251"/>
      <c r="T295" s="279" t="s">
        <v>158</v>
      </c>
      <c r="CF295" s="161"/>
    </row>
    <row r="296" spans="1:84" outlineLevel="1" x14ac:dyDescent="0.3">
      <c r="A296" s="15"/>
      <c r="B296" s="15"/>
      <c r="C296" s="42" t="s">
        <v>159</v>
      </c>
      <c r="D296" s="249"/>
      <c r="E296" s="249"/>
      <c r="F296" s="249"/>
      <c r="G296" s="256" t="s">
        <v>924</v>
      </c>
      <c r="I296" s="176"/>
      <c r="J296" s="176"/>
      <c r="K296" s="176"/>
      <c r="L296" s="176"/>
      <c r="N296" s="176"/>
      <c r="O296" s="176"/>
      <c r="P296" s="176"/>
      <c r="R296" s="251"/>
      <c r="T296" s="279" t="s">
        <v>160</v>
      </c>
      <c r="CF296" s="161"/>
    </row>
    <row r="297" spans="1:84" outlineLevel="1" x14ac:dyDescent="0.3">
      <c r="A297" s="15"/>
      <c r="B297" s="15"/>
      <c r="C297" s="42" t="s">
        <v>161</v>
      </c>
      <c r="D297" s="249"/>
      <c r="E297" s="249"/>
      <c r="F297" s="249"/>
      <c r="G297" s="256" t="s">
        <v>924</v>
      </c>
      <c r="I297" s="176"/>
      <c r="J297" s="176"/>
      <c r="K297" s="176"/>
      <c r="L297" s="176"/>
      <c r="N297" s="176"/>
      <c r="O297" s="176"/>
      <c r="P297" s="176"/>
      <c r="R297" s="251"/>
      <c r="T297" s="279" t="s">
        <v>162</v>
      </c>
      <c r="CF297" s="161"/>
    </row>
    <row r="298" spans="1:84" outlineLevel="1" x14ac:dyDescent="0.3">
      <c r="A298" s="15"/>
      <c r="B298" s="15"/>
      <c r="C298" s="42" t="s">
        <v>163</v>
      </c>
      <c r="D298" s="249"/>
      <c r="E298" s="249"/>
      <c r="F298" s="249"/>
      <c r="G298" s="256" t="s">
        <v>924</v>
      </c>
      <c r="I298" s="176"/>
      <c r="J298" s="176"/>
      <c r="K298" s="176"/>
      <c r="L298" s="176"/>
      <c r="N298" s="176"/>
      <c r="O298" s="176"/>
      <c r="P298" s="176"/>
      <c r="R298" s="251"/>
      <c r="T298" s="279" t="s">
        <v>146</v>
      </c>
      <c r="CF298" s="161"/>
    </row>
    <row r="299" spans="1:84" outlineLevel="1" x14ac:dyDescent="0.3">
      <c r="A299" s="15"/>
      <c r="B299" s="15"/>
      <c r="C299" s="280" t="s">
        <v>170</v>
      </c>
      <c r="D299" s="249"/>
      <c r="E299" s="249"/>
      <c r="F299" s="249"/>
      <c r="G299" s="249"/>
      <c r="I299" s="255">
        <f>SUM(I300:I304)</f>
        <v>0</v>
      </c>
      <c r="J299" s="255">
        <f t="shared" ref="J299:L299" si="32">SUM(J300:J304)</f>
        <v>0</v>
      </c>
      <c r="K299" s="255">
        <f t="shared" si="32"/>
        <v>0</v>
      </c>
      <c r="L299" s="255">
        <f t="shared" si="32"/>
        <v>0</v>
      </c>
      <c r="N299" s="255">
        <f t="shared" ref="N299:P299" si="33">SUM(N300:N304)</f>
        <v>0</v>
      </c>
      <c r="O299" s="255">
        <f t="shared" si="33"/>
        <v>0</v>
      </c>
      <c r="P299" s="255">
        <f t="shared" si="33"/>
        <v>0</v>
      </c>
      <c r="R299" s="251"/>
      <c r="T299" s="252"/>
      <c r="CF299" s="161"/>
    </row>
    <row r="300" spans="1:84" outlineLevel="1" x14ac:dyDescent="0.3">
      <c r="A300" s="15"/>
      <c r="B300" s="15"/>
      <c r="C300" s="42" t="s">
        <v>156</v>
      </c>
      <c r="D300" s="249"/>
      <c r="E300" s="249"/>
      <c r="F300" s="249"/>
      <c r="G300" s="256" t="s">
        <v>924</v>
      </c>
      <c r="I300" s="176"/>
      <c r="J300" s="176"/>
      <c r="K300" s="176"/>
      <c r="L300" s="176"/>
      <c r="N300" s="176"/>
      <c r="O300" s="176"/>
      <c r="P300" s="176"/>
      <c r="R300" s="251"/>
      <c r="T300" s="279" t="s">
        <v>157</v>
      </c>
      <c r="CF300" s="161"/>
    </row>
    <row r="301" spans="1:84" outlineLevel="1" x14ac:dyDescent="0.3">
      <c r="A301" s="15"/>
      <c r="B301" s="15"/>
      <c r="C301" s="42" t="s">
        <v>983</v>
      </c>
      <c r="D301" s="249"/>
      <c r="E301" s="249"/>
      <c r="F301" s="249"/>
      <c r="G301" s="256" t="s">
        <v>924</v>
      </c>
      <c r="I301" s="176"/>
      <c r="J301" s="176"/>
      <c r="K301" s="176"/>
      <c r="L301" s="176"/>
      <c r="N301" s="176"/>
      <c r="O301" s="176"/>
      <c r="P301" s="176"/>
      <c r="R301" s="251"/>
      <c r="T301" s="279" t="s">
        <v>158</v>
      </c>
      <c r="CF301" s="161"/>
    </row>
    <row r="302" spans="1:84" outlineLevel="1" x14ac:dyDescent="0.3">
      <c r="A302" s="15"/>
      <c r="B302" s="15"/>
      <c r="C302" s="42" t="s">
        <v>159</v>
      </c>
      <c r="D302" s="249"/>
      <c r="E302" s="249"/>
      <c r="F302" s="249"/>
      <c r="G302" s="256" t="s">
        <v>924</v>
      </c>
      <c r="I302" s="176"/>
      <c r="J302" s="176"/>
      <c r="K302" s="176"/>
      <c r="L302" s="176"/>
      <c r="N302" s="176"/>
      <c r="O302" s="176"/>
      <c r="P302" s="176"/>
      <c r="R302" s="251"/>
      <c r="T302" s="279" t="s">
        <v>160</v>
      </c>
      <c r="CF302" s="161"/>
    </row>
    <row r="303" spans="1:84" outlineLevel="1" x14ac:dyDescent="0.3">
      <c r="A303" s="15"/>
      <c r="B303" s="15"/>
      <c r="C303" s="42" t="s">
        <v>161</v>
      </c>
      <c r="D303" s="249"/>
      <c r="E303" s="249"/>
      <c r="F303" s="249"/>
      <c r="G303" s="256" t="s">
        <v>924</v>
      </c>
      <c r="I303" s="176"/>
      <c r="J303" s="176"/>
      <c r="K303" s="176"/>
      <c r="L303" s="176"/>
      <c r="N303" s="176"/>
      <c r="O303" s="176"/>
      <c r="P303" s="176"/>
      <c r="R303" s="251"/>
      <c r="T303" s="279" t="s">
        <v>162</v>
      </c>
      <c r="CF303" s="161"/>
    </row>
    <row r="304" spans="1:84" outlineLevel="1" x14ac:dyDescent="0.3">
      <c r="A304" s="15"/>
      <c r="B304" s="15"/>
      <c r="C304" s="42" t="s">
        <v>163</v>
      </c>
      <c r="D304" s="249"/>
      <c r="E304" s="249"/>
      <c r="F304" s="249"/>
      <c r="G304" s="256" t="s">
        <v>924</v>
      </c>
      <c r="I304" s="176"/>
      <c r="J304" s="176"/>
      <c r="K304" s="176"/>
      <c r="L304" s="176"/>
      <c r="N304" s="176"/>
      <c r="O304" s="176"/>
      <c r="P304" s="176"/>
      <c r="R304" s="251"/>
      <c r="T304" s="279" t="s">
        <v>146</v>
      </c>
      <c r="CF304" s="161"/>
    </row>
    <row r="305" spans="1:84" outlineLevel="1" x14ac:dyDescent="0.3">
      <c r="A305" s="15"/>
      <c r="B305" s="15"/>
      <c r="C305" s="280" t="s">
        <v>171</v>
      </c>
      <c r="D305" s="249"/>
      <c r="E305" s="249"/>
      <c r="F305" s="249"/>
      <c r="G305" s="249"/>
      <c r="I305" s="255">
        <f>SUM(I306:I310)</f>
        <v>0</v>
      </c>
      <c r="J305" s="255">
        <f t="shared" ref="J305:L305" si="34">SUM(J306:J310)</f>
        <v>0</v>
      </c>
      <c r="K305" s="255">
        <f t="shared" si="34"/>
        <v>0</v>
      </c>
      <c r="L305" s="255">
        <f t="shared" si="34"/>
        <v>0</v>
      </c>
      <c r="N305" s="255">
        <f t="shared" ref="N305:P305" si="35">SUM(N306:N310)</f>
        <v>0</v>
      </c>
      <c r="O305" s="255">
        <f t="shared" si="35"/>
        <v>0</v>
      </c>
      <c r="P305" s="255">
        <f t="shared" si="35"/>
        <v>0</v>
      </c>
      <c r="R305" s="251"/>
      <c r="T305" s="252"/>
      <c r="CF305" s="161"/>
    </row>
    <row r="306" spans="1:84" outlineLevel="1" x14ac:dyDescent="0.3">
      <c r="A306" s="15"/>
      <c r="B306" s="15"/>
      <c r="C306" s="42" t="s">
        <v>156</v>
      </c>
      <c r="D306" s="249"/>
      <c r="E306" s="249"/>
      <c r="F306" s="249"/>
      <c r="G306" s="256" t="s">
        <v>924</v>
      </c>
      <c r="I306" s="176"/>
      <c r="J306" s="176"/>
      <c r="K306" s="176"/>
      <c r="L306" s="176"/>
      <c r="N306" s="176"/>
      <c r="O306" s="176"/>
      <c r="P306" s="176"/>
      <c r="R306" s="251"/>
      <c r="T306" s="279" t="s">
        <v>157</v>
      </c>
      <c r="CF306" s="161"/>
    </row>
    <row r="307" spans="1:84" outlineLevel="1" x14ac:dyDescent="0.3">
      <c r="A307" s="15"/>
      <c r="B307" s="15"/>
      <c r="C307" s="42" t="s">
        <v>983</v>
      </c>
      <c r="D307" s="249"/>
      <c r="E307" s="249"/>
      <c r="F307" s="249"/>
      <c r="G307" s="256" t="s">
        <v>924</v>
      </c>
      <c r="I307" s="176"/>
      <c r="J307" s="176"/>
      <c r="K307" s="176"/>
      <c r="L307" s="176"/>
      <c r="N307" s="176"/>
      <c r="O307" s="176"/>
      <c r="P307" s="176"/>
      <c r="R307" s="251"/>
      <c r="T307" s="279" t="s">
        <v>158</v>
      </c>
      <c r="CF307" s="161"/>
    </row>
    <row r="308" spans="1:84" outlineLevel="1" x14ac:dyDescent="0.3">
      <c r="A308" s="15"/>
      <c r="B308" s="15"/>
      <c r="C308" s="42" t="s">
        <v>159</v>
      </c>
      <c r="D308" s="249"/>
      <c r="E308" s="249"/>
      <c r="F308" s="249"/>
      <c r="G308" s="256" t="s">
        <v>924</v>
      </c>
      <c r="I308" s="176"/>
      <c r="J308" s="176"/>
      <c r="K308" s="176"/>
      <c r="L308" s="176"/>
      <c r="N308" s="176"/>
      <c r="O308" s="176"/>
      <c r="P308" s="176"/>
      <c r="R308" s="251"/>
      <c r="T308" s="279" t="s">
        <v>160</v>
      </c>
      <c r="CF308" s="161"/>
    </row>
    <row r="309" spans="1:84" outlineLevel="1" x14ac:dyDescent="0.3">
      <c r="A309" s="15"/>
      <c r="B309" s="15"/>
      <c r="C309" s="42" t="s">
        <v>161</v>
      </c>
      <c r="D309" s="249"/>
      <c r="E309" s="249"/>
      <c r="F309" s="249"/>
      <c r="G309" s="256" t="s">
        <v>924</v>
      </c>
      <c r="I309" s="176"/>
      <c r="J309" s="176"/>
      <c r="K309" s="176"/>
      <c r="L309" s="176"/>
      <c r="N309" s="176"/>
      <c r="O309" s="176"/>
      <c r="P309" s="176"/>
      <c r="R309" s="251"/>
      <c r="T309" s="279" t="s">
        <v>162</v>
      </c>
      <c r="CF309" s="161"/>
    </row>
    <row r="310" spans="1:84" outlineLevel="1" x14ac:dyDescent="0.3">
      <c r="A310" s="15"/>
      <c r="B310" s="15"/>
      <c r="C310" s="42" t="s">
        <v>163</v>
      </c>
      <c r="D310" s="249"/>
      <c r="E310" s="249"/>
      <c r="F310" s="249"/>
      <c r="G310" s="256" t="s">
        <v>924</v>
      </c>
      <c r="I310" s="176"/>
      <c r="J310" s="176"/>
      <c r="K310" s="176"/>
      <c r="L310" s="176"/>
      <c r="N310" s="176"/>
      <c r="O310" s="176"/>
      <c r="P310" s="176"/>
      <c r="R310" s="251"/>
      <c r="T310" s="279" t="s">
        <v>146</v>
      </c>
      <c r="CF310" s="161"/>
    </row>
    <row r="311" spans="1:84" outlineLevel="1" x14ac:dyDescent="0.3">
      <c r="A311" s="15"/>
      <c r="B311" s="15"/>
      <c r="C311" s="280" t="s">
        <v>172</v>
      </c>
      <c r="D311" s="249"/>
      <c r="E311" s="249"/>
      <c r="F311" s="249"/>
      <c r="G311" s="249"/>
      <c r="I311" s="255">
        <f>SUM(I312:I316)</f>
        <v>0</v>
      </c>
      <c r="J311" s="255">
        <f t="shared" ref="J311:L311" si="36">SUM(J312:J316)</f>
        <v>0</v>
      </c>
      <c r="K311" s="255">
        <f t="shared" si="36"/>
        <v>0</v>
      </c>
      <c r="L311" s="255">
        <f t="shared" si="36"/>
        <v>0</v>
      </c>
      <c r="N311" s="255">
        <f t="shared" ref="N311:P311" si="37">SUM(N312:N316)</f>
        <v>0</v>
      </c>
      <c r="O311" s="255">
        <f t="shared" si="37"/>
        <v>0</v>
      </c>
      <c r="P311" s="255">
        <f t="shared" si="37"/>
        <v>0</v>
      </c>
      <c r="R311" s="251"/>
      <c r="T311" s="252"/>
      <c r="CF311" s="161"/>
    </row>
    <row r="312" spans="1:84" outlineLevel="1" x14ac:dyDescent="0.3">
      <c r="A312" s="15"/>
      <c r="B312" s="15"/>
      <c r="C312" s="42" t="s">
        <v>156</v>
      </c>
      <c r="D312" s="249"/>
      <c r="E312" s="249"/>
      <c r="F312" s="249"/>
      <c r="G312" s="256" t="s">
        <v>924</v>
      </c>
      <c r="I312" s="176"/>
      <c r="J312" s="176"/>
      <c r="K312" s="176"/>
      <c r="L312" s="176"/>
      <c r="N312" s="176"/>
      <c r="O312" s="176"/>
      <c r="P312" s="176"/>
      <c r="R312" s="251"/>
      <c r="T312" s="279" t="s">
        <v>157</v>
      </c>
      <c r="CF312" s="161"/>
    </row>
    <row r="313" spans="1:84" outlineLevel="1" x14ac:dyDescent="0.3">
      <c r="A313" s="15"/>
      <c r="B313" s="15"/>
      <c r="C313" s="42" t="s">
        <v>983</v>
      </c>
      <c r="D313" s="249"/>
      <c r="E313" s="249"/>
      <c r="F313" s="249"/>
      <c r="G313" s="256" t="s">
        <v>924</v>
      </c>
      <c r="I313" s="176"/>
      <c r="J313" s="176"/>
      <c r="K313" s="176"/>
      <c r="L313" s="176"/>
      <c r="N313" s="176"/>
      <c r="O313" s="176"/>
      <c r="P313" s="176"/>
      <c r="R313" s="251"/>
      <c r="T313" s="279" t="s">
        <v>158</v>
      </c>
      <c r="CF313" s="161"/>
    </row>
    <row r="314" spans="1:84" outlineLevel="1" x14ac:dyDescent="0.3">
      <c r="A314" s="15"/>
      <c r="B314" s="15"/>
      <c r="C314" s="42" t="s">
        <v>159</v>
      </c>
      <c r="D314" s="249"/>
      <c r="E314" s="249"/>
      <c r="F314" s="249"/>
      <c r="G314" s="256" t="s">
        <v>924</v>
      </c>
      <c r="I314" s="176"/>
      <c r="J314" s="176"/>
      <c r="K314" s="176"/>
      <c r="L314" s="176"/>
      <c r="N314" s="176"/>
      <c r="O314" s="176"/>
      <c r="P314" s="176"/>
      <c r="R314" s="251"/>
      <c r="T314" s="279" t="s">
        <v>160</v>
      </c>
      <c r="CF314" s="161"/>
    </row>
    <row r="315" spans="1:84" outlineLevel="1" x14ac:dyDescent="0.3">
      <c r="A315" s="15"/>
      <c r="B315" s="15"/>
      <c r="C315" s="42" t="s">
        <v>161</v>
      </c>
      <c r="D315" s="249"/>
      <c r="E315" s="249"/>
      <c r="F315" s="249"/>
      <c r="G315" s="256" t="s">
        <v>924</v>
      </c>
      <c r="I315" s="176"/>
      <c r="J315" s="176"/>
      <c r="K315" s="176"/>
      <c r="L315" s="176"/>
      <c r="N315" s="176"/>
      <c r="O315" s="176"/>
      <c r="P315" s="176"/>
      <c r="R315" s="251"/>
      <c r="T315" s="279" t="s">
        <v>162</v>
      </c>
      <c r="CF315" s="161"/>
    </row>
    <row r="316" spans="1:84" outlineLevel="1" x14ac:dyDescent="0.3">
      <c r="A316" s="15"/>
      <c r="B316" s="15"/>
      <c r="C316" s="42" t="s">
        <v>163</v>
      </c>
      <c r="D316" s="249"/>
      <c r="E316" s="249"/>
      <c r="F316" s="249"/>
      <c r="G316" s="256" t="s">
        <v>924</v>
      </c>
      <c r="I316" s="176"/>
      <c r="J316" s="176"/>
      <c r="K316" s="176"/>
      <c r="L316" s="176"/>
      <c r="N316" s="176"/>
      <c r="O316" s="176"/>
      <c r="P316" s="176"/>
      <c r="R316" s="251"/>
      <c r="T316" s="279" t="s">
        <v>146</v>
      </c>
      <c r="CF316" s="161"/>
    </row>
    <row r="317" spans="1:84" outlineLevel="1" x14ac:dyDescent="0.3">
      <c r="A317" s="15"/>
      <c r="B317" s="15"/>
      <c r="C317" s="32"/>
      <c r="D317" s="102"/>
      <c r="E317" s="102"/>
      <c r="F317" s="102"/>
      <c r="G317" s="102"/>
      <c r="CF317" s="161"/>
    </row>
    <row r="318" spans="1:84" outlineLevel="1" x14ac:dyDescent="0.3">
      <c r="A318" s="15"/>
      <c r="B318" s="15"/>
      <c r="C318" s="40" t="s">
        <v>173</v>
      </c>
      <c r="D318" s="249" t="s">
        <v>174</v>
      </c>
      <c r="E318" s="249" t="s">
        <v>174</v>
      </c>
      <c r="F318" s="249"/>
      <c r="G318" s="256" t="s">
        <v>924</v>
      </c>
      <c r="I318" s="257"/>
      <c r="J318" s="257"/>
      <c r="K318" s="257"/>
      <c r="L318" s="257"/>
      <c r="N318" s="257"/>
      <c r="O318" s="257"/>
      <c r="P318" s="257"/>
      <c r="R318" s="257"/>
      <c r="T318" s="279" t="s">
        <v>162</v>
      </c>
      <c r="CF318" s="161"/>
    </row>
    <row r="319" spans="1:84" outlineLevel="1" x14ac:dyDescent="0.3">
      <c r="A319" s="15"/>
      <c r="B319" s="15"/>
      <c r="C319" s="32"/>
      <c r="D319" s="102"/>
      <c r="E319" s="102"/>
      <c r="F319" s="102"/>
      <c r="G319" s="102"/>
      <c r="CF319" s="161"/>
    </row>
    <row r="320" spans="1:84" outlineLevel="1" x14ac:dyDescent="0.3">
      <c r="A320" s="15"/>
      <c r="B320" s="15"/>
      <c r="C320" s="40" t="s">
        <v>175</v>
      </c>
      <c r="D320" s="249" t="s">
        <v>176</v>
      </c>
      <c r="E320" s="249" t="s">
        <v>176</v>
      </c>
      <c r="F320" s="249"/>
      <c r="G320" s="249"/>
      <c r="I320" s="253">
        <f>SUM(I321:I330)</f>
        <v>0</v>
      </c>
      <c r="J320" s="253">
        <f>SUM(J321:J330)</f>
        <v>0</v>
      </c>
      <c r="K320" s="253">
        <f t="shared" ref="K320:L320" si="38">SUM(K321:K330)</f>
        <v>0</v>
      </c>
      <c r="L320" s="253">
        <f t="shared" si="38"/>
        <v>0</v>
      </c>
      <c r="N320" s="253">
        <f t="shared" ref="N320:P320" si="39">SUM(N321:N330)</f>
        <v>0</v>
      </c>
      <c r="O320" s="253">
        <f t="shared" si="39"/>
        <v>0</v>
      </c>
      <c r="P320" s="253">
        <f t="shared" si="39"/>
        <v>0</v>
      </c>
      <c r="R320" s="253">
        <f>SUM(R321:R330)</f>
        <v>0</v>
      </c>
      <c r="T320" s="279" t="s">
        <v>157</v>
      </c>
      <c r="CF320" s="161"/>
    </row>
    <row r="321" spans="1:84" outlineLevel="1" x14ac:dyDescent="0.3">
      <c r="A321" s="15"/>
      <c r="B321" s="15"/>
      <c r="C321" s="30" t="s">
        <v>177</v>
      </c>
      <c r="D321" s="249"/>
      <c r="E321" s="249"/>
      <c r="F321" s="249"/>
      <c r="G321" s="256" t="s">
        <v>924</v>
      </c>
      <c r="I321" s="176"/>
      <c r="J321" s="176"/>
      <c r="K321" s="176"/>
      <c r="L321" s="176"/>
      <c r="N321" s="176"/>
      <c r="O321" s="176"/>
      <c r="P321" s="176"/>
      <c r="R321" s="176"/>
      <c r="T321" s="252"/>
      <c r="CF321" s="161"/>
    </row>
    <row r="322" spans="1:84" outlineLevel="1" x14ac:dyDescent="0.3">
      <c r="A322" s="15"/>
      <c r="B322" s="15"/>
      <c r="C322" s="30" t="s">
        <v>178</v>
      </c>
      <c r="D322" s="249"/>
      <c r="E322" s="249"/>
      <c r="F322" s="249"/>
      <c r="G322" s="256" t="s">
        <v>924</v>
      </c>
      <c r="I322" s="176"/>
      <c r="J322" s="176"/>
      <c r="K322" s="176"/>
      <c r="L322" s="176"/>
      <c r="N322" s="176"/>
      <c r="O322" s="176"/>
      <c r="P322" s="176"/>
      <c r="R322" s="176"/>
      <c r="T322" s="252"/>
      <c r="CF322" s="161"/>
    </row>
    <row r="323" spans="1:84" outlineLevel="1" x14ac:dyDescent="0.3">
      <c r="A323" s="15"/>
      <c r="B323" s="15"/>
      <c r="C323" s="30" t="s">
        <v>179</v>
      </c>
      <c r="D323" s="249"/>
      <c r="E323" s="249"/>
      <c r="F323" s="249"/>
      <c r="G323" s="256" t="s">
        <v>924</v>
      </c>
      <c r="I323" s="176"/>
      <c r="J323" s="176"/>
      <c r="K323" s="176"/>
      <c r="L323" s="176"/>
      <c r="N323" s="251"/>
      <c r="O323" s="251"/>
      <c r="P323" s="251"/>
      <c r="R323" s="251"/>
      <c r="T323" s="252"/>
      <c r="CF323" s="161"/>
    </row>
    <row r="324" spans="1:84" outlineLevel="1" x14ac:dyDescent="0.3">
      <c r="A324" s="15"/>
      <c r="B324" s="15"/>
      <c r="C324" s="30" t="s">
        <v>180</v>
      </c>
      <c r="D324" s="249"/>
      <c r="E324" s="249"/>
      <c r="F324" s="249"/>
      <c r="G324" s="256" t="s">
        <v>924</v>
      </c>
      <c r="I324" s="176"/>
      <c r="J324" s="176"/>
      <c r="K324" s="176"/>
      <c r="L324" s="176"/>
      <c r="N324" s="176"/>
      <c r="O324" s="176"/>
      <c r="P324" s="176"/>
      <c r="R324" s="176"/>
      <c r="T324" s="252"/>
      <c r="CF324" s="161"/>
    </row>
    <row r="325" spans="1:84" outlineLevel="1" x14ac:dyDescent="0.3">
      <c r="A325" s="15"/>
      <c r="B325" s="15"/>
      <c r="C325" s="30" t="s">
        <v>181</v>
      </c>
      <c r="D325" s="249"/>
      <c r="E325" s="249"/>
      <c r="F325" s="249"/>
      <c r="G325" s="256" t="s">
        <v>924</v>
      </c>
      <c r="I325" s="176"/>
      <c r="J325" s="176"/>
      <c r="K325" s="176"/>
      <c r="L325" s="176"/>
      <c r="N325" s="176"/>
      <c r="O325" s="176"/>
      <c r="P325" s="176"/>
      <c r="R325" s="176"/>
      <c r="T325" s="252"/>
      <c r="CF325" s="161"/>
    </row>
    <row r="326" spans="1:84" outlineLevel="1" x14ac:dyDescent="0.3">
      <c r="A326" s="15"/>
      <c r="B326" s="15"/>
      <c r="C326" s="30" t="s">
        <v>182</v>
      </c>
      <c r="D326" s="249"/>
      <c r="E326" s="249"/>
      <c r="F326" s="249"/>
      <c r="G326" s="256" t="s">
        <v>924</v>
      </c>
      <c r="I326" s="176"/>
      <c r="J326" s="176"/>
      <c r="K326" s="176"/>
      <c r="L326" s="176"/>
      <c r="N326" s="176"/>
      <c r="O326" s="176"/>
      <c r="P326" s="176"/>
      <c r="R326" s="176"/>
      <c r="T326" s="252"/>
      <c r="CF326" s="161"/>
    </row>
    <row r="327" spans="1:84" outlineLevel="1" x14ac:dyDescent="0.3">
      <c r="A327" s="15"/>
      <c r="B327" s="15"/>
      <c r="C327" s="30" t="s">
        <v>183</v>
      </c>
      <c r="D327" s="249"/>
      <c r="E327" s="249"/>
      <c r="F327" s="249"/>
      <c r="G327" s="256" t="s">
        <v>924</v>
      </c>
      <c r="I327" s="176"/>
      <c r="J327" s="176"/>
      <c r="K327" s="176"/>
      <c r="L327" s="176"/>
      <c r="N327" s="176"/>
      <c r="O327" s="176"/>
      <c r="P327" s="176"/>
      <c r="R327" s="176"/>
      <c r="T327" s="252"/>
      <c r="CF327" s="161"/>
    </row>
    <row r="328" spans="1:84" outlineLevel="1" x14ac:dyDescent="0.3">
      <c r="A328" s="15"/>
      <c r="B328" s="15"/>
      <c r="C328" s="30" t="s">
        <v>184</v>
      </c>
      <c r="D328" s="249"/>
      <c r="E328" s="249"/>
      <c r="F328" s="249"/>
      <c r="G328" s="256" t="s">
        <v>924</v>
      </c>
      <c r="I328" s="176"/>
      <c r="J328" s="176"/>
      <c r="K328" s="176"/>
      <c r="L328" s="176"/>
      <c r="N328" s="176"/>
      <c r="O328" s="176"/>
      <c r="P328" s="176"/>
      <c r="R328" s="176"/>
      <c r="T328" s="252"/>
      <c r="CF328" s="161"/>
    </row>
    <row r="329" spans="1:84" outlineLevel="1" x14ac:dyDescent="0.3">
      <c r="A329" s="15"/>
      <c r="B329" s="15"/>
      <c r="C329" s="30" t="s">
        <v>185</v>
      </c>
      <c r="D329" s="249"/>
      <c r="E329" s="249"/>
      <c r="F329" s="249"/>
      <c r="G329" s="256" t="s">
        <v>924</v>
      </c>
      <c r="I329" s="176"/>
      <c r="J329" s="176"/>
      <c r="K329" s="176"/>
      <c r="L329" s="176"/>
      <c r="N329" s="176"/>
      <c r="O329" s="176"/>
      <c r="P329" s="176"/>
      <c r="R329" s="176"/>
      <c r="T329" s="252"/>
      <c r="CF329" s="161"/>
    </row>
    <row r="330" spans="1:84" outlineLevel="1" x14ac:dyDescent="0.3">
      <c r="A330" s="15"/>
      <c r="B330" s="15"/>
      <c r="C330" s="30" t="s">
        <v>186</v>
      </c>
      <c r="D330" s="249"/>
      <c r="E330" s="249"/>
      <c r="F330" s="249"/>
      <c r="G330" s="256" t="s">
        <v>924</v>
      </c>
      <c r="I330" s="176"/>
      <c r="J330" s="176"/>
      <c r="K330" s="176"/>
      <c r="L330" s="176"/>
      <c r="N330" s="176"/>
      <c r="O330" s="176"/>
      <c r="P330" s="176"/>
      <c r="R330" s="176"/>
      <c r="T330" s="252"/>
      <c r="CF330" s="161"/>
    </row>
    <row r="331" spans="1:84" outlineLevel="1" x14ac:dyDescent="0.3">
      <c r="A331" s="15"/>
      <c r="B331" s="15"/>
      <c r="C331" s="32"/>
      <c r="D331" s="102"/>
      <c r="E331" s="102"/>
      <c r="F331" s="102"/>
      <c r="G331" s="102"/>
      <c r="CF331" s="161"/>
    </row>
    <row r="332" spans="1:84" outlineLevel="1" x14ac:dyDescent="0.3">
      <c r="A332" s="15"/>
      <c r="B332" s="15"/>
      <c r="C332" s="40" t="s">
        <v>187</v>
      </c>
      <c r="D332" s="249" t="s">
        <v>188</v>
      </c>
      <c r="E332" s="249" t="s">
        <v>188</v>
      </c>
      <c r="F332" s="249"/>
      <c r="G332" s="249"/>
      <c r="I332" s="253">
        <f>SUM(I333:I336)</f>
        <v>0</v>
      </c>
      <c r="J332" s="253">
        <f>SUM(J333:J336)</f>
        <v>0</v>
      </c>
      <c r="K332" s="253">
        <f t="shared" ref="K332:L332" si="40">SUM(K333:K336)</f>
        <v>0</v>
      </c>
      <c r="L332" s="253">
        <f t="shared" si="40"/>
        <v>0</v>
      </c>
      <c r="N332" s="253">
        <f t="shared" ref="N332:P332" si="41">SUM(N333:N336)</f>
        <v>0</v>
      </c>
      <c r="O332" s="253">
        <f t="shared" si="41"/>
        <v>0</v>
      </c>
      <c r="P332" s="253">
        <f t="shared" si="41"/>
        <v>0</v>
      </c>
      <c r="R332" s="253">
        <f>SUM(R333:R336)</f>
        <v>0</v>
      </c>
      <c r="T332" s="279" t="s">
        <v>162</v>
      </c>
      <c r="CF332" s="161"/>
    </row>
    <row r="333" spans="1:84" outlineLevel="1" x14ac:dyDescent="0.3">
      <c r="A333" s="15"/>
      <c r="B333" s="15"/>
      <c r="C333" s="30" t="s">
        <v>189</v>
      </c>
      <c r="D333" s="249"/>
      <c r="E333" s="249"/>
      <c r="F333" s="249"/>
      <c r="G333" s="256" t="s">
        <v>924</v>
      </c>
      <c r="I333" s="176"/>
      <c r="J333" s="176"/>
      <c r="K333" s="176"/>
      <c r="L333" s="176"/>
      <c r="N333" s="251"/>
      <c r="O333" s="251"/>
      <c r="P333" s="251"/>
      <c r="R333" s="251"/>
      <c r="T333" s="252"/>
      <c r="CF333" s="161"/>
    </row>
    <row r="334" spans="1:84" outlineLevel="1" x14ac:dyDescent="0.3">
      <c r="A334" s="15"/>
      <c r="B334" s="15"/>
      <c r="C334" s="30" t="s">
        <v>190</v>
      </c>
      <c r="D334" s="249"/>
      <c r="E334" s="249"/>
      <c r="F334" s="249"/>
      <c r="G334" s="256" t="s">
        <v>924</v>
      </c>
      <c r="I334" s="176"/>
      <c r="J334" s="176"/>
      <c r="K334" s="176"/>
      <c r="L334" s="176"/>
      <c r="N334" s="251"/>
      <c r="O334" s="251"/>
      <c r="P334" s="251"/>
      <c r="R334" s="251"/>
      <c r="T334" s="252"/>
      <c r="CF334" s="161"/>
    </row>
    <row r="335" spans="1:84" outlineLevel="1" x14ac:dyDescent="0.3">
      <c r="A335" s="15"/>
      <c r="B335" s="15"/>
      <c r="C335" s="30" t="s">
        <v>191</v>
      </c>
      <c r="D335" s="249"/>
      <c r="E335" s="249"/>
      <c r="F335" s="249"/>
      <c r="G335" s="256" t="s">
        <v>924</v>
      </c>
      <c r="I335" s="251"/>
      <c r="J335" s="251"/>
      <c r="K335" s="251"/>
      <c r="L335" s="251"/>
      <c r="N335" s="176"/>
      <c r="O335" s="176"/>
      <c r="P335" s="176"/>
      <c r="R335" s="251"/>
      <c r="T335" s="252"/>
      <c r="CF335" s="161"/>
    </row>
    <row r="336" spans="1:84" outlineLevel="1" x14ac:dyDescent="0.3">
      <c r="A336" s="15"/>
      <c r="B336" s="15"/>
      <c r="C336" s="30" t="s">
        <v>192</v>
      </c>
      <c r="D336" s="249"/>
      <c r="E336" s="249"/>
      <c r="F336" s="249"/>
      <c r="G336" s="256" t="s">
        <v>924</v>
      </c>
      <c r="I336" s="176"/>
      <c r="J336" s="176"/>
      <c r="K336" s="176"/>
      <c r="L336" s="176"/>
      <c r="N336" s="176"/>
      <c r="O336" s="176"/>
      <c r="P336" s="176"/>
      <c r="R336" s="176"/>
      <c r="T336" s="252"/>
      <c r="CF336" s="161"/>
    </row>
    <row r="337" spans="1:84" outlineLevel="1" x14ac:dyDescent="0.3">
      <c r="A337" s="15"/>
      <c r="B337" s="15"/>
      <c r="C337" s="32"/>
      <c r="D337" s="102"/>
      <c r="E337" s="102"/>
      <c r="F337" s="102"/>
      <c r="G337" s="102"/>
      <c r="CF337" s="161"/>
    </row>
    <row r="338" spans="1:84" outlineLevel="1" x14ac:dyDescent="0.3">
      <c r="A338" s="15"/>
      <c r="B338" s="15"/>
      <c r="C338" s="40" t="s">
        <v>193</v>
      </c>
      <c r="D338" s="249" t="s">
        <v>194</v>
      </c>
      <c r="E338" s="249" t="s">
        <v>194</v>
      </c>
      <c r="F338" s="249"/>
      <c r="G338" s="249"/>
      <c r="I338" s="253">
        <f>SUM(I339:I345)</f>
        <v>0</v>
      </c>
      <c r="J338" s="253">
        <f>SUM(J339:J345)</f>
        <v>0</v>
      </c>
      <c r="K338" s="253">
        <f t="shared" ref="K338:L338" si="42">SUM(K339:K345)</f>
        <v>0</v>
      </c>
      <c r="L338" s="253">
        <f t="shared" si="42"/>
        <v>0</v>
      </c>
      <c r="N338" s="253">
        <f t="shared" ref="N338:P338" si="43">SUM(N339:N345)</f>
        <v>0</v>
      </c>
      <c r="O338" s="253">
        <f t="shared" si="43"/>
        <v>0</v>
      </c>
      <c r="P338" s="253">
        <f t="shared" si="43"/>
        <v>0</v>
      </c>
      <c r="R338" s="253">
        <f>SUM(R339:R345)</f>
        <v>0</v>
      </c>
      <c r="T338" s="279" t="s">
        <v>158</v>
      </c>
      <c r="CF338" s="161"/>
    </row>
    <row r="339" spans="1:84" outlineLevel="1" x14ac:dyDescent="0.3">
      <c r="A339" s="15"/>
      <c r="B339" s="15"/>
      <c r="C339" s="30" t="s">
        <v>195</v>
      </c>
      <c r="D339" s="249"/>
      <c r="E339" s="249"/>
      <c r="F339" s="249"/>
      <c r="G339" s="256" t="s">
        <v>924</v>
      </c>
      <c r="I339" s="176"/>
      <c r="J339" s="176"/>
      <c r="K339" s="176"/>
      <c r="L339" s="176"/>
      <c r="N339" s="176"/>
      <c r="O339" s="176"/>
      <c r="P339" s="176"/>
      <c r="R339" s="176"/>
      <c r="T339" s="252"/>
      <c r="CF339" s="161"/>
    </row>
    <row r="340" spans="1:84" outlineLevel="1" x14ac:dyDescent="0.3">
      <c r="A340" s="15"/>
      <c r="B340" s="15"/>
      <c r="C340" s="30" t="s">
        <v>196</v>
      </c>
      <c r="D340" s="249"/>
      <c r="E340" s="249"/>
      <c r="F340" s="249"/>
      <c r="G340" s="256" t="s">
        <v>924</v>
      </c>
      <c r="I340" s="176"/>
      <c r="J340" s="176"/>
      <c r="K340" s="176"/>
      <c r="L340" s="176"/>
      <c r="N340" s="176"/>
      <c r="O340" s="176"/>
      <c r="P340" s="176"/>
      <c r="R340" s="176"/>
      <c r="T340" s="252"/>
      <c r="CF340" s="161"/>
    </row>
    <row r="341" spans="1:84" outlineLevel="1" x14ac:dyDescent="0.3">
      <c r="A341" s="15"/>
      <c r="B341" s="15"/>
      <c r="C341" s="30" t="s">
        <v>197</v>
      </c>
      <c r="D341" s="249"/>
      <c r="E341" s="249"/>
      <c r="F341" s="249"/>
      <c r="G341" s="256" t="s">
        <v>924</v>
      </c>
      <c r="I341" s="176"/>
      <c r="J341" s="176"/>
      <c r="K341" s="176"/>
      <c r="L341" s="176"/>
      <c r="N341" s="176"/>
      <c r="O341" s="176"/>
      <c r="P341" s="176"/>
      <c r="R341" s="176"/>
      <c r="T341" s="252"/>
      <c r="CF341" s="161"/>
    </row>
    <row r="342" spans="1:84" outlineLevel="1" x14ac:dyDescent="0.3">
      <c r="A342" s="15"/>
      <c r="B342" s="15"/>
      <c r="C342" s="30" t="s">
        <v>198</v>
      </c>
      <c r="D342" s="249"/>
      <c r="E342" s="249"/>
      <c r="F342" s="249"/>
      <c r="G342" s="256" t="s">
        <v>924</v>
      </c>
      <c r="I342" s="176"/>
      <c r="J342" s="176"/>
      <c r="K342" s="176"/>
      <c r="L342" s="176"/>
      <c r="N342" s="176"/>
      <c r="O342" s="176"/>
      <c r="P342" s="176"/>
      <c r="R342" s="176"/>
      <c r="T342" s="252"/>
      <c r="CF342" s="161"/>
    </row>
    <row r="343" spans="1:84" outlineLevel="1" x14ac:dyDescent="0.3">
      <c r="A343" s="15"/>
      <c r="B343" s="15"/>
      <c r="C343" s="30" t="s">
        <v>199</v>
      </c>
      <c r="D343" s="249"/>
      <c r="E343" s="249"/>
      <c r="F343" s="249"/>
      <c r="G343" s="256" t="s">
        <v>924</v>
      </c>
      <c r="I343" s="176"/>
      <c r="J343" s="176"/>
      <c r="K343" s="176"/>
      <c r="L343" s="176"/>
      <c r="N343" s="176"/>
      <c r="O343" s="176"/>
      <c r="P343" s="176"/>
      <c r="R343" s="176"/>
      <c r="T343" s="252"/>
      <c r="CF343" s="161"/>
    </row>
    <row r="344" spans="1:84" outlineLevel="1" x14ac:dyDescent="0.3">
      <c r="A344" s="15"/>
      <c r="B344" s="15"/>
      <c r="C344" s="30" t="s">
        <v>200</v>
      </c>
      <c r="D344" s="249"/>
      <c r="E344" s="249"/>
      <c r="F344" s="249"/>
      <c r="G344" s="256" t="s">
        <v>924</v>
      </c>
      <c r="I344" s="176"/>
      <c r="J344" s="176"/>
      <c r="K344" s="176"/>
      <c r="L344" s="176"/>
      <c r="N344" s="176"/>
      <c r="O344" s="176"/>
      <c r="P344" s="176"/>
      <c r="R344" s="176"/>
      <c r="T344" s="252"/>
      <c r="CF344" s="161"/>
    </row>
    <row r="345" spans="1:84" outlineLevel="1" x14ac:dyDescent="0.3">
      <c r="A345" s="15"/>
      <c r="B345" s="15"/>
      <c r="C345" s="30" t="s">
        <v>201</v>
      </c>
      <c r="D345" s="249"/>
      <c r="E345" s="249"/>
      <c r="F345" s="249"/>
      <c r="G345" s="256" t="s">
        <v>924</v>
      </c>
      <c r="I345" s="176"/>
      <c r="J345" s="176"/>
      <c r="K345" s="176"/>
      <c r="L345" s="176"/>
      <c r="N345" s="176"/>
      <c r="O345" s="176"/>
      <c r="P345" s="176"/>
      <c r="R345" s="176"/>
      <c r="T345" s="252"/>
      <c r="CF345" s="161"/>
    </row>
    <row r="346" spans="1:84" outlineLevel="1" x14ac:dyDescent="0.3">
      <c r="A346" s="15"/>
      <c r="B346" s="15"/>
      <c r="C346" s="32"/>
      <c r="D346" s="102"/>
      <c r="E346" s="102"/>
      <c r="F346" s="102"/>
      <c r="G346" s="102"/>
      <c r="CF346" s="161"/>
    </row>
    <row r="347" spans="1:84" outlineLevel="1" x14ac:dyDescent="0.3">
      <c r="A347" s="15"/>
      <c r="B347" s="15"/>
      <c r="C347" s="40" t="s">
        <v>202</v>
      </c>
      <c r="D347" s="249" t="s">
        <v>203</v>
      </c>
      <c r="E347" s="249" t="s">
        <v>203</v>
      </c>
      <c r="F347" s="249"/>
      <c r="G347" s="256" t="s">
        <v>924</v>
      </c>
      <c r="I347" s="257"/>
      <c r="J347" s="257"/>
      <c r="K347" s="257"/>
      <c r="L347" s="257"/>
      <c r="N347" s="257"/>
      <c r="O347" s="257"/>
      <c r="P347" s="257"/>
      <c r="R347" s="257"/>
      <c r="T347" s="279" t="s">
        <v>204</v>
      </c>
      <c r="CF347" s="161"/>
    </row>
    <row r="348" spans="1:84" outlineLevel="1" x14ac:dyDescent="0.3">
      <c r="A348" s="15"/>
      <c r="B348" s="15"/>
      <c r="C348" s="32"/>
      <c r="D348" s="102"/>
      <c r="E348" s="102"/>
      <c r="F348" s="102"/>
      <c r="G348" s="102"/>
      <c r="CF348" s="161"/>
    </row>
    <row r="349" spans="1:84" outlineLevel="1" x14ac:dyDescent="0.3">
      <c r="A349" s="15"/>
      <c r="B349" s="15"/>
      <c r="C349" s="40" t="s">
        <v>205</v>
      </c>
      <c r="D349" s="249" t="s">
        <v>206</v>
      </c>
      <c r="E349" s="249" t="s">
        <v>206</v>
      </c>
      <c r="F349" s="249"/>
      <c r="G349" s="249"/>
      <c r="I349" s="253">
        <f>I350+I354</f>
        <v>0</v>
      </c>
      <c r="J349" s="253">
        <f>J350+J354</f>
        <v>0</v>
      </c>
      <c r="K349" s="253">
        <f t="shared" ref="K349:L349" si="44">K350+K354</f>
        <v>0</v>
      </c>
      <c r="L349" s="253">
        <f t="shared" si="44"/>
        <v>0</v>
      </c>
      <c r="N349" s="253">
        <f t="shared" ref="N349:P349" si="45">N350+N354</f>
        <v>0</v>
      </c>
      <c r="O349" s="253">
        <f t="shared" si="45"/>
        <v>0</v>
      </c>
      <c r="P349" s="253">
        <f t="shared" si="45"/>
        <v>0</v>
      </c>
      <c r="R349" s="253">
        <f t="shared" ref="R349" si="46">R350+R354</f>
        <v>0</v>
      </c>
      <c r="T349" s="252"/>
      <c r="CF349" s="161"/>
    </row>
    <row r="350" spans="1:84" outlineLevel="1" x14ac:dyDescent="0.3">
      <c r="A350" s="15"/>
      <c r="B350" s="15"/>
      <c r="C350" s="41" t="s">
        <v>207</v>
      </c>
      <c r="D350" s="249"/>
      <c r="E350" s="249" t="s">
        <v>208</v>
      </c>
      <c r="F350" s="249"/>
      <c r="G350" s="249"/>
      <c r="I350" s="255">
        <f>SUM(I351:I353)</f>
        <v>0</v>
      </c>
      <c r="J350" s="255">
        <f>SUM(J351:J353)</f>
        <v>0</v>
      </c>
      <c r="K350" s="255">
        <f t="shared" ref="K350:L350" si="47">SUM(K351:K353)</f>
        <v>0</v>
      </c>
      <c r="L350" s="255">
        <f t="shared" si="47"/>
        <v>0</v>
      </c>
      <c r="N350" s="255">
        <f t="shared" ref="N350:P350" si="48">SUM(N351:N353)</f>
        <v>0</v>
      </c>
      <c r="O350" s="255">
        <f t="shared" si="48"/>
        <v>0</v>
      </c>
      <c r="P350" s="255">
        <f t="shared" si="48"/>
        <v>0</v>
      </c>
      <c r="R350" s="255">
        <f t="shared" ref="R350" si="49">SUM(R351:R353)</f>
        <v>0</v>
      </c>
      <c r="T350" s="279" t="s">
        <v>160</v>
      </c>
      <c r="CF350" s="161"/>
    </row>
    <row r="351" spans="1:84" outlineLevel="1" x14ac:dyDescent="0.3">
      <c r="A351" s="15"/>
      <c r="B351" s="15"/>
      <c r="C351" s="37" t="s">
        <v>209</v>
      </c>
      <c r="D351" s="249"/>
      <c r="E351" s="249"/>
      <c r="F351" s="249"/>
      <c r="G351" s="256" t="s">
        <v>924</v>
      </c>
      <c r="I351" s="176"/>
      <c r="J351" s="176"/>
      <c r="K351" s="176"/>
      <c r="L351" s="176"/>
      <c r="N351" s="176"/>
      <c r="O351" s="176"/>
      <c r="P351" s="176"/>
      <c r="R351" s="176"/>
      <c r="T351" s="252"/>
      <c r="CF351" s="161"/>
    </row>
    <row r="352" spans="1:84" outlineLevel="1" x14ac:dyDescent="0.3">
      <c r="A352" s="15"/>
      <c r="B352" s="15"/>
      <c r="C352" s="37" t="s">
        <v>210</v>
      </c>
      <c r="D352" s="249"/>
      <c r="E352" s="249"/>
      <c r="F352" s="249"/>
      <c r="G352" s="256" t="s">
        <v>924</v>
      </c>
      <c r="I352" s="176"/>
      <c r="J352" s="176"/>
      <c r="K352" s="176"/>
      <c r="L352" s="176"/>
      <c r="N352" s="176"/>
      <c r="O352" s="176"/>
      <c r="P352" s="176"/>
      <c r="R352" s="176"/>
      <c r="T352" s="252"/>
      <c r="CF352" s="161"/>
    </row>
    <row r="353" spans="1:84" outlineLevel="1" x14ac:dyDescent="0.3">
      <c r="A353" s="15"/>
      <c r="B353" s="15"/>
      <c r="C353" s="37" t="s">
        <v>211</v>
      </c>
      <c r="D353" s="249"/>
      <c r="E353" s="249"/>
      <c r="F353" s="249"/>
      <c r="G353" s="256" t="s">
        <v>924</v>
      </c>
      <c r="I353" s="176"/>
      <c r="J353" s="176"/>
      <c r="K353" s="176"/>
      <c r="L353" s="176"/>
      <c r="N353" s="176"/>
      <c r="O353" s="176"/>
      <c r="P353" s="176"/>
      <c r="R353" s="176"/>
      <c r="T353" s="252"/>
      <c r="CF353" s="161"/>
    </row>
    <row r="354" spans="1:84" outlineLevel="1" x14ac:dyDescent="0.3">
      <c r="A354" s="15"/>
      <c r="B354" s="15"/>
      <c r="C354" s="41" t="s">
        <v>212</v>
      </c>
      <c r="D354" s="249"/>
      <c r="E354" s="249" t="s">
        <v>213</v>
      </c>
      <c r="F354" s="249"/>
      <c r="G354" s="249"/>
      <c r="I354" s="255">
        <f>SUM(I355:I356)</f>
        <v>0</v>
      </c>
      <c r="J354" s="255">
        <f>SUM(J355:J356)</f>
        <v>0</v>
      </c>
      <c r="K354" s="255">
        <f t="shared" ref="K354:L354" si="50">SUM(K355:K356)</f>
        <v>0</v>
      </c>
      <c r="L354" s="255">
        <f t="shared" si="50"/>
        <v>0</v>
      </c>
      <c r="N354" s="255">
        <f t="shared" ref="N354:P354" si="51">SUM(N355:N356)</f>
        <v>0</v>
      </c>
      <c r="O354" s="255">
        <f t="shared" si="51"/>
        <v>0</v>
      </c>
      <c r="P354" s="255">
        <f t="shared" si="51"/>
        <v>0</v>
      </c>
      <c r="R354" s="255">
        <f t="shared" ref="R354" si="52">SUM(R355:R356)</f>
        <v>0</v>
      </c>
      <c r="T354" s="279" t="s">
        <v>162</v>
      </c>
      <c r="CF354" s="161"/>
    </row>
    <row r="355" spans="1:84" outlineLevel="1" x14ac:dyDescent="0.3">
      <c r="A355" s="15"/>
      <c r="B355" s="15"/>
      <c r="C355" s="44" t="s">
        <v>214</v>
      </c>
      <c r="D355" s="249"/>
      <c r="E355" s="249"/>
      <c r="F355" s="249"/>
      <c r="G355" s="256" t="s">
        <v>924</v>
      </c>
      <c r="I355" s="176"/>
      <c r="J355" s="176"/>
      <c r="K355" s="176"/>
      <c r="L355" s="176"/>
      <c r="N355" s="176"/>
      <c r="O355" s="176"/>
      <c r="P355" s="176"/>
      <c r="R355" s="176"/>
      <c r="T355" s="252"/>
      <c r="CF355" s="161"/>
    </row>
    <row r="356" spans="1:84" outlineLevel="1" x14ac:dyDescent="0.3">
      <c r="A356" s="15"/>
      <c r="B356" s="15"/>
      <c r="C356" s="44" t="s">
        <v>215</v>
      </c>
      <c r="D356" s="249"/>
      <c r="E356" s="249"/>
      <c r="F356" s="249"/>
      <c r="G356" s="256" t="s">
        <v>924</v>
      </c>
      <c r="I356" s="176"/>
      <c r="J356" s="176"/>
      <c r="K356" s="176"/>
      <c r="L356" s="176"/>
      <c r="N356" s="176"/>
      <c r="O356" s="176"/>
      <c r="P356" s="176"/>
      <c r="R356" s="176"/>
      <c r="T356" s="252"/>
      <c r="CF356" s="161"/>
    </row>
    <row r="357" spans="1:84" outlineLevel="1" x14ac:dyDescent="0.3">
      <c r="A357" s="15"/>
      <c r="B357" s="15"/>
      <c r="C357" s="38"/>
      <c r="D357" s="105"/>
      <c r="E357" s="105"/>
      <c r="F357" s="105"/>
      <c r="G357" s="105"/>
      <c r="CF357" s="161"/>
    </row>
    <row r="358" spans="1:84" outlineLevel="1" x14ac:dyDescent="0.3">
      <c r="A358" s="15"/>
      <c r="B358" s="15"/>
      <c r="C358" s="258" t="s">
        <v>216</v>
      </c>
      <c r="D358" s="275"/>
      <c r="E358" s="275" t="s">
        <v>217</v>
      </c>
      <c r="F358" s="275"/>
      <c r="G358" s="275"/>
      <c r="H358" s="260"/>
      <c r="I358" s="261">
        <f>I349+I347+I338+I332+I320+I318+I256+I226</f>
        <v>0</v>
      </c>
      <c r="J358" s="261">
        <f>J349+J347+J338+J332+J320+J318+J256+J226</f>
        <v>0</v>
      </c>
      <c r="K358" s="261">
        <f t="shared" ref="K358:R358" si="53">K349+K347+K338+K332+K320+K318+K256+K226</f>
        <v>0</v>
      </c>
      <c r="L358" s="261">
        <f t="shared" si="53"/>
        <v>0</v>
      </c>
      <c r="M358" s="260"/>
      <c r="N358" s="261">
        <f t="shared" si="53"/>
        <v>0</v>
      </c>
      <c r="O358" s="261">
        <f t="shared" si="53"/>
        <v>0</v>
      </c>
      <c r="P358" s="261">
        <f t="shared" si="53"/>
        <v>0</v>
      </c>
      <c r="Q358" s="260"/>
      <c r="R358" s="261">
        <f t="shared" si="53"/>
        <v>0</v>
      </c>
      <c r="T358" s="252"/>
      <c r="CF358" s="161"/>
    </row>
    <row r="359" spans="1:84" ht="14.5" outlineLevel="1" x14ac:dyDescent="0.3">
      <c r="A359" s="15"/>
      <c r="B359" s="15"/>
      <c r="C359" s="38"/>
      <c r="D359" s="122"/>
      <c r="E359" s="122"/>
      <c r="F359" s="122"/>
      <c r="G359" s="122"/>
      <c r="CF359" s="161"/>
    </row>
    <row r="360" spans="1:84" ht="15.5" outlineLevel="1" x14ac:dyDescent="0.3">
      <c r="A360" s="15"/>
      <c r="B360" s="15"/>
      <c r="C360" s="271" t="s">
        <v>218</v>
      </c>
      <c r="D360" s="271"/>
      <c r="E360" s="271"/>
      <c r="F360" s="271"/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CF360" s="161"/>
    </row>
    <row r="361" spans="1:84" ht="14.5" outlineLevel="1" x14ac:dyDescent="0.3">
      <c r="A361" s="15"/>
      <c r="B361" s="15"/>
      <c r="C361" s="38"/>
      <c r="D361" s="122"/>
      <c r="E361" s="122"/>
      <c r="F361" s="122"/>
      <c r="G361" s="122"/>
      <c r="CF361" s="161"/>
    </row>
    <row r="362" spans="1:84" outlineLevel="1" x14ac:dyDescent="0.3">
      <c r="A362" s="15"/>
      <c r="B362" s="15"/>
      <c r="C362" s="45" t="s">
        <v>219</v>
      </c>
      <c r="D362" s="249" t="s">
        <v>220</v>
      </c>
      <c r="E362" s="249" t="s">
        <v>220</v>
      </c>
      <c r="F362" s="249"/>
      <c r="G362" s="256" t="s">
        <v>924</v>
      </c>
      <c r="I362" s="253">
        <f>SUM(I363:I368)</f>
        <v>0</v>
      </c>
      <c r="J362" s="253">
        <f>SUM(J363:J368)</f>
        <v>0</v>
      </c>
      <c r="K362" s="253">
        <f t="shared" ref="K362:R362" si="54">SUM(K363:K368)</f>
        <v>0</v>
      </c>
      <c r="L362" s="253">
        <f t="shared" si="54"/>
        <v>0</v>
      </c>
      <c r="N362" s="253">
        <f t="shared" si="54"/>
        <v>0</v>
      </c>
      <c r="O362" s="253">
        <f t="shared" si="54"/>
        <v>0</v>
      </c>
      <c r="P362" s="253">
        <f t="shared" si="54"/>
        <v>0</v>
      </c>
      <c r="R362" s="253">
        <f t="shared" si="54"/>
        <v>0</v>
      </c>
      <c r="T362" s="279" t="s">
        <v>146</v>
      </c>
      <c r="CF362" s="161"/>
    </row>
    <row r="363" spans="1:84" outlineLevel="1" x14ac:dyDescent="0.3">
      <c r="A363" s="15"/>
      <c r="B363" s="15"/>
      <c r="C363" s="30" t="s">
        <v>722</v>
      </c>
      <c r="D363" s="249"/>
      <c r="E363" s="249"/>
      <c r="F363" s="249"/>
      <c r="G363" s="256" t="s">
        <v>924</v>
      </c>
      <c r="I363" s="176"/>
      <c r="J363" s="176"/>
      <c r="K363" s="176"/>
      <c r="L363" s="176"/>
      <c r="N363" s="320"/>
      <c r="O363" s="320"/>
      <c r="P363" s="320"/>
      <c r="R363" s="320"/>
      <c r="T363" s="252"/>
      <c r="CF363" s="161"/>
    </row>
    <row r="364" spans="1:84" outlineLevel="1" x14ac:dyDescent="0.3">
      <c r="A364" s="15"/>
      <c r="B364" s="15"/>
      <c r="C364" s="30" t="s">
        <v>723</v>
      </c>
      <c r="D364" s="249"/>
      <c r="E364" s="249"/>
      <c r="F364" s="249"/>
      <c r="G364" s="256" t="s">
        <v>924</v>
      </c>
      <c r="I364" s="176"/>
      <c r="J364" s="176"/>
      <c r="K364" s="176"/>
      <c r="L364" s="176"/>
      <c r="N364" s="320"/>
      <c r="O364" s="320"/>
      <c r="P364" s="320"/>
      <c r="R364" s="320"/>
      <c r="T364" s="252"/>
      <c r="CF364" s="161"/>
    </row>
    <row r="365" spans="1:84" outlineLevel="1" x14ac:dyDescent="0.3">
      <c r="A365" s="15"/>
      <c r="B365" s="15"/>
      <c r="C365" s="30" t="s">
        <v>724</v>
      </c>
      <c r="D365" s="249"/>
      <c r="E365" s="249"/>
      <c r="F365" s="249"/>
      <c r="G365" s="256" t="s">
        <v>924</v>
      </c>
      <c r="I365" s="176"/>
      <c r="J365" s="176"/>
      <c r="K365" s="176"/>
      <c r="L365" s="176"/>
      <c r="N365" s="320"/>
      <c r="O365" s="320"/>
      <c r="P365" s="320"/>
      <c r="R365" s="320"/>
      <c r="T365" s="252"/>
      <c r="CF365" s="161"/>
    </row>
    <row r="366" spans="1:84" outlineLevel="1" x14ac:dyDescent="0.3">
      <c r="A366" s="15"/>
      <c r="B366" s="15"/>
      <c r="C366" s="30" t="s">
        <v>725</v>
      </c>
      <c r="D366" s="249"/>
      <c r="E366" s="249"/>
      <c r="F366" s="249"/>
      <c r="G366" s="256" t="s">
        <v>924</v>
      </c>
      <c r="I366" s="176"/>
      <c r="J366" s="176"/>
      <c r="K366" s="176"/>
      <c r="L366" s="176"/>
      <c r="N366" s="320"/>
      <c r="O366" s="320"/>
      <c r="P366" s="320"/>
      <c r="R366" s="320"/>
      <c r="T366" s="252"/>
      <c r="CF366" s="161"/>
    </row>
    <row r="367" spans="1:84" outlineLevel="1" x14ac:dyDescent="0.3">
      <c r="A367" s="15"/>
      <c r="B367" s="15"/>
      <c r="C367" s="30" t="s">
        <v>726</v>
      </c>
      <c r="D367" s="249"/>
      <c r="E367" s="249"/>
      <c r="F367" s="249"/>
      <c r="G367" s="256" t="s">
        <v>924</v>
      </c>
      <c r="I367" s="176"/>
      <c r="J367" s="176"/>
      <c r="K367" s="176"/>
      <c r="L367" s="176"/>
      <c r="N367" s="320"/>
      <c r="O367" s="320"/>
      <c r="P367" s="320"/>
      <c r="R367" s="320"/>
      <c r="T367" s="252"/>
      <c r="CF367" s="161"/>
    </row>
    <row r="368" spans="1:84" outlineLevel="1" x14ac:dyDescent="0.3">
      <c r="A368" s="15"/>
      <c r="B368" s="15"/>
      <c r="C368" s="30" t="s">
        <v>727</v>
      </c>
      <c r="D368" s="249"/>
      <c r="E368" s="249"/>
      <c r="F368" s="249"/>
      <c r="G368" s="256" t="s">
        <v>924</v>
      </c>
      <c r="I368" s="176"/>
      <c r="J368" s="176"/>
      <c r="K368" s="176"/>
      <c r="L368" s="176"/>
      <c r="N368" s="320"/>
      <c r="O368" s="320"/>
      <c r="P368" s="320"/>
      <c r="R368" s="320"/>
      <c r="T368" s="252"/>
      <c r="CF368" s="161"/>
    </row>
    <row r="369" spans="1:84" outlineLevel="1" x14ac:dyDescent="0.3">
      <c r="A369" s="15"/>
      <c r="B369" s="15"/>
      <c r="C369" s="32"/>
      <c r="D369" s="102"/>
      <c r="E369" s="102"/>
      <c r="F369" s="102"/>
      <c r="G369" s="102"/>
      <c r="CF369" s="161"/>
    </row>
    <row r="370" spans="1:84" outlineLevel="1" x14ac:dyDescent="0.3">
      <c r="A370" s="15"/>
      <c r="B370" s="15"/>
      <c r="C370" s="45" t="s">
        <v>175</v>
      </c>
      <c r="D370" s="249" t="s">
        <v>221</v>
      </c>
      <c r="E370" s="249" t="s">
        <v>221</v>
      </c>
      <c r="F370" s="249"/>
      <c r="G370" s="256" t="s">
        <v>924</v>
      </c>
      <c r="I370" s="257"/>
      <c r="J370" s="257"/>
      <c r="K370" s="257"/>
      <c r="L370" s="257"/>
      <c r="N370" s="257"/>
      <c r="O370" s="257"/>
      <c r="P370" s="257"/>
      <c r="R370" s="257"/>
      <c r="T370" s="279" t="s">
        <v>157</v>
      </c>
      <c r="CF370" s="161"/>
    </row>
    <row r="371" spans="1:84" outlineLevel="1" x14ac:dyDescent="0.3">
      <c r="A371" s="15"/>
      <c r="B371" s="15"/>
      <c r="C371" s="32"/>
      <c r="D371" s="102"/>
      <c r="E371" s="102"/>
      <c r="F371" s="102"/>
      <c r="G371" s="102"/>
      <c r="CF371" s="161"/>
    </row>
    <row r="372" spans="1:84" outlineLevel="1" x14ac:dyDescent="0.3">
      <c r="A372" s="15"/>
      <c r="B372" s="15"/>
      <c r="C372" s="45" t="s">
        <v>222</v>
      </c>
      <c r="D372" s="249" t="s">
        <v>223</v>
      </c>
      <c r="E372" s="249" t="s">
        <v>223</v>
      </c>
      <c r="F372" s="249"/>
      <c r="G372" s="249"/>
      <c r="I372" s="253">
        <f>SUM(I373:I374)</f>
        <v>0</v>
      </c>
      <c r="J372" s="253">
        <f>SUM(J373:J374)</f>
        <v>0</v>
      </c>
      <c r="K372" s="253">
        <f t="shared" ref="K372:L372" si="55">SUM(K373:K374)</f>
        <v>0</v>
      </c>
      <c r="L372" s="253">
        <f t="shared" si="55"/>
        <v>0</v>
      </c>
      <c r="N372" s="253">
        <f t="shared" ref="N372:P372" si="56">SUM(N373:N374)</f>
        <v>0</v>
      </c>
      <c r="O372" s="253">
        <f t="shared" si="56"/>
        <v>0</v>
      </c>
      <c r="P372" s="253">
        <f t="shared" si="56"/>
        <v>0</v>
      </c>
      <c r="R372" s="253">
        <f t="shared" ref="R372" si="57">SUM(R373:R374)</f>
        <v>0</v>
      </c>
      <c r="T372" s="252"/>
      <c r="CF372" s="161"/>
    </row>
    <row r="373" spans="1:84" outlineLevel="1" x14ac:dyDescent="0.3">
      <c r="A373" s="15"/>
      <c r="B373" s="15"/>
      <c r="C373" s="41" t="s">
        <v>207</v>
      </c>
      <c r="D373" s="249"/>
      <c r="E373" s="249" t="s">
        <v>224</v>
      </c>
      <c r="F373" s="249"/>
      <c r="G373" s="256" t="s">
        <v>924</v>
      </c>
      <c r="I373" s="176"/>
      <c r="J373" s="176"/>
      <c r="K373" s="176"/>
      <c r="L373" s="176"/>
      <c r="N373" s="176"/>
      <c r="O373" s="176"/>
      <c r="P373" s="176"/>
      <c r="R373" s="176"/>
      <c r="T373" s="279" t="s">
        <v>160</v>
      </c>
      <c r="CF373" s="161"/>
    </row>
    <row r="374" spans="1:84" outlineLevel="1" x14ac:dyDescent="0.3">
      <c r="A374" s="15"/>
      <c r="B374" s="15"/>
      <c r="C374" s="41" t="s">
        <v>225</v>
      </c>
      <c r="D374" s="249"/>
      <c r="E374" s="249" t="s">
        <v>226</v>
      </c>
      <c r="F374" s="249"/>
      <c r="G374" s="256" t="s">
        <v>924</v>
      </c>
      <c r="I374" s="176"/>
      <c r="J374" s="176"/>
      <c r="K374" s="176"/>
      <c r="L374" s="176"/>
      <c r="N374" s="176"/>
      <c r="O374" s="176"/>
      <c r="P374" s="176"/>
      <c r="R374" s="176"/>
      <c r="T374" s="279" t="s">
        <v>162</v>
      </c>
      <c r="CF374" s="161"/>
    </row>
    <row r="375" spans="1:84" outlineLevel="1" x14ac:dyDescent="0.3">
      <c r="A375" s="15"/>
      <c r="B375" s="15"/>
      <c r="C375" s="38"/>
      <c r="D375" s="105"/>
      <c r="E375" s="105"/>
      <c r="F375" s="105"/>
      <c r="G375" s="105"/>
      <c r="CF375" s="161"/>
    </row>
    <row r="376" spans="1:84" outlineLevel="1" x14ac:dyDescent="0.3">
      <c r="A376" s="15"/>
      <c r="B376" s="15"/>
      <c r="C376" s="258" t="s">
        <v>227</v>
      </c>
      <c r="D376" s="275"/>
      <c r="E376" s="275" t="s">
        <v>228</v>
      </c>
      <c r="F376" s="275"/>
      <c r="G376" s="275"/>
      <c r="H376" s="260"/>
      <c r="I376" s="261">
        <f>I372+I370+I362</f>
        <v>0</v>
      </c>
      <c r="J376" s="261">
        <f>J372+J370+J362</f>
        <v>0</v>
      </c>
      <c r="K376" s="261">
        <f t="shared" ref="K376:L376" si="58">K372+K370+K362</f>
        <v>0</v>
      </c>
      <c r="L376" s="261">
        <f t="shared" si="58"/>
        <v>0</v>
      </c>
      <c r="M376" s="260"/>
      <c r="N376" s="261">
        <f t="shared" ref="N376:P376" si="59">N372+N370+N362</f>
        <v>0</v>
      </c>
      <c r="O376" s="261">
        <f t="shared" si="59"/>
        <v>0</v>
      </c>
      <c r="P376" s="261">
        <f t="shared" si="59"/>
        <v>0</v>
      </c>
      <c r="Q376" s="260"/>
      <c r="R376" s="261">
        <f>R372+R370+R362</f>
        <v>0</v>
      </c>
      <c r="T376" s="252"/>
      <c r="CF376" s="161"/>
    </row>
    <row r="377" spans="1:84" ht="14.5" outlineLevel="1" x14ac:dyDescent="0.3">
      <c r="A377" s="15"/>
      <c r="B377" s="15"/>
      <c r="C377" s="38"/>
      <c r="D377" s="105"/>
      <c r="E377" s="122"/>
      <c r="F377" s="122"/>
      <c r="G377" s="122"/>
      <c r="CF377" s="161"/>
    </row>
    <row r="378" spans="1:84" ht="15.5" outlineLevel="1" x14ac:dyDescent="0.3">
      <c r="A378" s="15"/>
      <c r="B378" s="15"/>
      <c r="C378" s="271" t="s">
        <v>229</v>
      </c>
      <c r="D378" s="271"/>
      <c r="E378" s="271"/>
      <c r="F378" s="271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CF378" s="161"/>
    </row>
    <row r="379" spans="1:84" ht="14.5" outlineLevel="1" x14ac:dyDescent="0.3">
      <c r="A379" s="15"/>
      <c r="B379" s="15"/>
      <c r="C379" s="38"/>
      <c r="D379" s="105"/>
      <c r="E379" s="122"/>
      <c r="F379" s="122"/>
      <c r="G379" s="122"/>
      <c r="CF379" s="161"/>
    </row>
    <row r="380" spans="1:84" outlineLevel="1" x14ac:dyDescent="0.3">
      <c r="A380" s="15"/>
      <c r="B380" s="15"/>
      <c r="C380" s="45" t="s">
        <v>219</v>
      </c>
      <c r="D380" s="249" t="s">
        <v>230</v>
      </c>
      <c r="E380" s="249" t="s">
        <v>230</v>
      </c>
      <c r="F380" s="249"/>
      <c r="G380" s="256" t="s">
        <v>924</v>
      </c>
      <c r="I380" s="253">
        <f>SUM(I381:I386)</f>
        <v>0</v>
      </c>
      <c r="J380" s="253">
        <f>SUM(J381:J386)</f>
        <v>0</v>
      </c>
      <c r="K380" s="253">
        <f t="shared" ref="K380:R380" si="60">SUM(K381:K386)</f>
        <v>0</v>
      </c>
      <c r="L380" s="253">
        <f t="shared" si="60"/>
        <v>0</v>
      </c>
      <c r="N380" s="253">
        <f t="shared" si="60"/>
        <v>0</v>
      </c>
      <c r="O380" s="253">
        <f t="shared" si="60"/>
        <v>0</v>
      </c>
      <c r="P380" s="253">
        <f t="shared" si="60"/>
        <v>0</v>
      </c>
      <c r="R380" s="253">
        <f t="shared" si="60"/>
        <v>0</v>
      </c>
      <c r="T380" s="279" t="s">
        <v>146</v>
      </c>
      <c r="CF380" s="161"/>
    </row>
    <row r="381" spans="1:84" outlineLevel="1" x14ac:dyDescent="0.3">
      <c r="A381" s="15"/>
      <c r="B381" s="15"/>
      <c r="C381" s="30" t="s">
        <v>722</v>
      </c>
      <c r="D381" s="249"/>
      <c r="E381" s="249"/>
      <c r="F381" s="249"/>
      <c r="G381" s="256" t="s">
        <v>924</v>
      </c>
      <c r="I381" s="176"/>
      <c r="J381" s="176"/>
      <c r="K381" s="176"/>
      <c r="L381" s="176"/>
      <c r="N381" s="320"/>
      <c r="O381" s="320"/>
      <c r="P381" s="320"/>
      <c r="R381" s="320"/>
      <c r="T381" s="252"/>
      <c r="CF381" s="161"/>
    </row>
    <row r="382" spans="1:84" outlineLevel="1" x14ac:dyDescent="0.3">
      <c r="A382" s="15"/>
      <c r="B382" s="15"/>
      <c r="C382" s="30" t="s">
        <v>723</v>
      </c>
      <c r="D382" s="249"/>
      <c r="E382" s="249"/>
      <c r="F382" s="249"/>
      <c r="G382" s="256" t="s">
        <v>924</v>
      </c>
      <c r="I382" s="176"/>
      <c r="J382" s="176"/>
      <c r="K382" s="176"/>
      <c r="L382" s="176"/>
      <c r="N382" s="320"/>
      <c r="O382" s="320"/>
      <c r="P382" s="320"/>
      <c r="R382" s="320"/>
      <c r="T382" s="252"/>
      <c r="CF382" s="161"/>
    </row>
    <row r="383" spans="1:84" outlineLevel="1" x14ac:dyDescent="0.3">
      <c r="A383" s="15"/>
      <c r="B383" s="15"/>
      <c r="C383" s="30" t="s">
        <v>724</v>
      </c>
      <c r="D383" s="249"/>
      <c r="E383" s="249"/>
      <c r="F383" s="249"/>
      <c r="G383" s="256" t="s">
        <v>924</v>
      </c>
      <c r="I383" s="176"/>
      <c r="J383" s="176"/>
      <c r="K383" s="176"/>
      <c r="L383" s="176"/>
      <c r="N383" s="320"/>
      <c r="O383" s="320"/>
      <c r="P383" s="320"/>
      <c r="R383" s="320"/>
      <c r="T383" s="252"/>
      <c r="CF383" s="161"/>
    </row>
    <row r="384" spans="1:84" outlineLevel="1" x14ac:dyDescent="0.3">
      <c r="A384" s="15"/>
      <c r="B384" s="15"/>
      <c r="C384" s="30" t="s">
        <v>725</v>
      </c>
      <c r="D384" s="249"/>
      <c r="E384" s="249"/>
      <c r="F384" s="249"/>
      <c r="G384" s="256" t="s">
        <v>924</v>
      </c>
      <c r="I384" s="176"/>
      <c r="J384" s="176"/>
      <c r="K384" s="176"/>
      <c r="L384" s="176"/>
      <c r="N384" s="320"/>
      <c r="O384" s="320"/>
      <c r="P384" s="320"/>
      <c r="R384" s="320"/>
      <c r="T384" s="252"/>
      <c r="CF384" s="161"/>
    </row>
    <row r="385" spans="1:84" outlineLevel="1" x14ac:dyDescent="0.3">
      <c r="A385" s="15"/>
      <c r="B385" s="15"/>
      <c r="C385" s="30" t="s">
        <v>726</v>
      </c>
      <c r="D385" s="249"/>
      <c r="E385" s="249"/>
      <c r="F385" s="249"/>
      <c r="G385" s="256" t="s">
        <v>924</v>
      </c>
      <c r="I385" s="176"/>
      <c r="J385" s="176"/>
      <c r="K385" s="176"/>
      <c r="L385" s="176"/>
      <c r="N385" s="320"/>
      <c r="O385" s="320"/>
      <c r="P385" s="320"/>
      <c r="R385" s="320"/>
      <c r="T385" s="252"/>
      <c r="CF385" s="161"/>
    </row>
    <row r="386" spans="1:84" outlineLevel="1" x14ac:dyDescent="0.3">
      <c r="A386" s="15"/>
      <c r="B386" s="15"/>
      <c r="C386" s="30" t="s">
        <v>727</v>
      </c>
      <c r="D386" s="249"/>
      <c r="E386" s="249"/>
      <c r="F386" s="249"/>
      <c r="G386" s="256" t="s">
        <v>924</v>
      </c>
      <c r="I386" s="176"/>
      <c r="J386" s="176"/>
      <c r="K386" s="176"/>
      <c r="L386" s="176"/>
      <c r="N386" s="320"/>
      <c r="O386" s="320"/>
      <c r="P386" s="320"/>
      <c r="R386" s="320"/>
      <c r="T386" s="252"/>
      <c r="CF386" s="161"/>
    </row>
    <row r="387" spans="1:84" outlineLevel="1" x14ac:dyDescent="0.3">
      <c r="A387" s="15"/>
      <c r="B387" s="15"/>
      <c r="C387" s="32"/>
      <c r="D387" s="102"/>
      <c r="E387" s="102"/>
      <c r="F387" s="102"/>
      <c r="G387" s="102"/>
      <c r="CF387" s="161"/>
    </row>
    <row r="388" spans="1:84" outlineLevel="1" x14ac:dyDescent="0.3">
      <c r="A388" s="15"/>
      <c r="B388" s="15"/>
      <c r="C388" s="45" t="s">
        <v>175</v>
      </c>
      <c r="D388" s="249" t="s">
        <v>231</v>
      </c>
      <c r="E388" s="249" t="s">
        <v>231</v>
      </c>
      <c r="F388" s="249"/>
      <c r="G388" s="249"/>
      <c r="I388" s="253">
        <f>SUM(I389:I401)</f>
        <v>0</v>
      </c>
      <c r="J388" s="253">
        <f>SUM(J389:J401)</f>
        <v>0</v>
      </c>
      <c r="K388" s="253">
        <f t="shared" ref="K388:L388" si="61">SUM(K389:K401)</f>
        <v>0</v>
      </c>
      <c r="L388" s="253">
        <f t="shared" si="61"/>
        <v>0</v>
      </c>
      <c r="N388" s="253">
        <f t="shared" ref="N388:P388" si="62">SUM(N389:N401)</f>
        <v>0</v>
      </c>
      <c r="O388" s="253">
        <f t="shared" si="62"/>
        <v>0</v>
      </c>
      <c r="P388" s="253">
        <f t="shared" si="62"/>
        <v>0</v>
      </c>
      <c r="R388" s="253">
        <f>SUM(R389:R401)</f>
        <v>0</v>
      </c>
      <c r="T388" s="279" t="s">
        <v>157</v>
      </c>
      <c r="CF388" s="161"/>
    </row>
    <row r="389" spans="1:84" outlineLevel="1" x14ac:dyDescent="0.3">
      <c r="A389" s="15"/>
      <c r="B389" s="15"/>
      <c r="C389" s="30" t="s">
        <v>232</v>
      </c>
      <c r="D389" s="249"/>
      <c r="E389" s="249"/>
      <c r="F389" s="249"/>
      <c r="G389" s="256" t="s">
        <v>924</v>
      </c>
      <c r="I389" s="176"/>
      <c r="J389" s="176"/>
      <c r="K389" s="176"/>
      <c r="L389" s="176"/>
      <c r="N389" s="176"/>
      <c r="O389" s="176"/>
      <c r="P389" s="176"/>
      <c r="R389" s="176"/>
      <c r="T389" s="252"/>
      <c r="CF389" s="161"/>
    </row>
    <row r="390" spans="1:84" outlineLevel="1" x14ac:dyDescent="0.3">
      <c r="A390" s="15"/>
      <c r="B390" s="15"/>
      <c r="C390" s="30" t="s">
        <v>233</v>
      </c>
      <c r="D390" s="249"/>
      <c r="E390" s="249"/>
      <c r="F390" s="249"/>
      <c r="G390" s="256" t="s">
        <v>924</v>
      </c>
      <c r="I390" s="176"/>
      <c r="J390" s="176"/>
      <c r="K390" s="176"/>
      <c r="L390" s="176"/>
      <c r="N390" s="176"/>
      <c r="O390" s="176"/>
      <c r="P390" s="176"/>
      <c r="R390" s="176"/>
      <c r="T390" s="252"/>
      <c r="CF390" s="161"/>
    </row>
    <row r="391" spans="1:84" outlineLevel="1" x14ac:dyDescent="0.3">
      <c r="A391" s="15"/>
      <c r="B391" s="15"/>
      <c r="C391" s="30" t="s">
        <v>234</v>
      </c>
      <c r="D391" s="249"/>
      <c r="E391" s="249"/>
      <c r="F391" s="249"/>
      <c r="G391" s="256" t="s">
        <v>924</v>
      </c>
      <c r="I391" s="176"/>
      <c r="J391" s="176"/>
      <c r="K391" s="176"/>
      <c r="L391" s="176"/>
      <c r="N391" s="176"/>
      <c r="O391" s="176"/>
      <c r="P391" s="176"/>
      <c r="R391" s="176"/>
      <c r="T391" s="252"/>
      <c r="CF391" s="161"/>
    </row>
    <row r="392" spans="1:84" outlineLevel="1" x14ac:dyDescent="0.3">
      <c r="A392" s="15"/>
      <c r="B392" s="15"/>
      <c r="C392" s="30" t="s">
        <v>235</v>
      </c>
      <c r="D392" s="249"/>
      <c r="E392" s="249"/>
      <c r="F392" s="249"/>
      <c r="G392" s="256" t="s">
        <v>924</v>
      </c>
      <c r="I392" s="176"/>
      <c r="J392" s="176"/>
      <c r="K392" s="176"/>
      <c r="L392" s="176"/>
      <c r="N392" s="176"/>
      <c r="O392" s="176"/>
      <c r="P392" s="176"/>
      <c r="R392" s="176"/>
      <c r="T392" s="252"/>
      <c r="CF392" s="161"/>
    </row>
    <row r="393" spans="1:84" outlineLevel="1" x14ac:dyDescent="0.3">
      <c r="A393" s="15"/>
      <c r="B393" s="15"/>
      <c r="C393" s="30" t="s">
        <v>236</v>
      </c>
      <c r="D393" s="249"/>
      <c r="E393" s="249"/>
      <c r="F393" s="249"/>
      <c r="G393" s="256" t="s">
        <v>924</v>
      </c>
      <c r="I393" s="176"/>
      <c r="J393" s="176"/>
      <c r="K393" s="176"/>
      <c r="L393" s="176"/>
      <c r="N393" s="176"/>
      <c r="O393" s="176"/>
      <c r="P393" s="176"/>
      <c r="R393" s="176"/>
      <c r="T393" s="252"/>
      <c r="CF393" s="161"/>
    </row>
    <row r="394" spans="1:84" outlineLevel="1" x14ac:dyDescent="0.3">
      <c r="A394" s="15"/>
      <c r="B394" s="15"/>
      <c r="C394" s="30" t="s">
        <v>237</v>
      </c>
      <c r="D394" s="249"/>
      <c r="E394" s="249"/>
      <c r="F394" s="249"/>
      <c r="G394" s="256" t="s">
        <v>924</v>
      </c>
      <c r="I394" s="176"/>
      <c r="J394" s="176"/>
      <c r="K394" s="176"/>
      <c r="L394" s="176"/>
      <c r="N394" s="176"/>
      <c r="O394" s="176"/>
      <c r="P394" s="176"/>
      <c r="R394" s="176"/>
      <c r="T394" s="252"/>
      <c r="CF394" s="161"/>
    </row>
    <row r="395" spans="1:84" outlineLevel="1" x14ac:dyDescent="0.3">
      <c r="A395" s="15"/>
      <c r="B395" s="15"/>
      <c r="C395" s="30" t="s">
        <v>238</v>
      </c>
      <c r="D395" s="249"/>
      <c r="E395" s="249"/>
      <c r="F395" s="249"/>
      <c r="G395" s="256" t="s">
        <v>924</v>
      </c>
      <c r="I395" s="176"/>
      <c r="J395" s="176"/>
      <c r="K395" s="176"/>
      <c r="L395" s="176"/>
      <c r="N395" s="176"/>
      <c r="O395" s="176"/>
      <c r="P395" s="176"/>
      <c r="R395" s="176"/>
      <c r="T395" s="252"/>
      <c r="CF395" s="161"/>
    </row>
    <row r="396" spans="1:84" outlineLevel="1" x14ac:dyDescent="0.3">
      <c r="A396" s="15"/>
      <c r="B396" s="15"/>
      <c r="C396" s="30" t="s">
        <v>239</v>
      </c>
      <c r="D396" s="249"/>
      <c r="E396" s="249"/>
      <c r="F396" s="249"/>
      <c r="G396" s="256" t="s">
        <v>924</v>
      </c>
      <c r="I396" s="176"/>
      <c r="J396" s="176"/>
      <c r="K396" s="176"/>
      <c r="L396" s="176"/>
      <c r="N396" s="176"/>
      <c r="O396" s="176"/>
      <c r="P396" s="176"/>
      <c r="R396" s="176"/>
      <c r="T396" s="252"/>
      <c r="CF396" s="161"/>
    </row>
    <row r="397" spans="1:84" outlineLevel="1" x14ac:dyDescent="0.3">
      <c r="A397" s="15"/>
      <c r="B397" s="15"/>
      <c r="C397" s="30" t="s">
        <v>240</v>
      </c>
      <c r="D397" s="249"/>
      <c r="E397" s="249"/>
      <c r="F397" s="249"/>
      <c r="G397" s="256" t="s">
        <v>924</v>
      </c>
      <c r="I397" s="176"/>
      <c r="J397" s="176"/>
      <c r="K397" s="176"/>
      <c r="L397" s="176"/>
      <c r="N397" s="176"/>
      <c r="O397" s="176"/>
      <c r="P397" s="176"/>
      <c r="R397" s="176"/>
      <c r="T397" s="252"/>
      <c r="CF397" s="161"/>
    </row>
    <row r="398" spans="1:84" outlineLevel="1" x14ac:dyDescent="0.3">
      <c r="A398" s="15"/>
      <c r="B398" s="15"/>
      <c r="C398" s="30" t="s">
        <v>241</v>
      </c>
      <c r="D398" s="249"/>
      <c r="E398" s="249"/>
      <c r="F398" s="249"/>
      <c r="G398" s="256" t="s">
        <v>924</v>
      </c>
      <c r="I398" s="176"/>
      <c r="J398" s="176"/>
      <c r="K398" s="176"/>
      <c r="L398" s="176"/>
      <c r="N398" s="176"/>
      <c r="O398" s="176"/>
      <c r="P398" s="176"/>
      <c r="R398" s="176"/>
      <c r="T398" s="252"/>
      <c r="CF398" s="161"/>
    </row>
    <row r="399" spans="1:84" outlineLevel="1" x14ac:dyDescent="0.3">
      <c r="A399" s="15"/>
      <c r="B399" s="15"/>
      <c r="C399" s="30" t="s">
        <v>242</v>
      </c>
      <c r="D399" s="249"/>
      <c r="E399" s="249"/>
      <c r="F399" s="249"/>
      <c r="G399" s="256" t="s">
        <v>924</v>
      </c>
      <c r="I399" s="176"/>
      <c r="J399" s="176"/>
      <c r="K399" s="176"/>
      <c r="L399" s="176"/>
      <c r="N399" s="176"/>
      <c r="O399" s="176"/>
      <c r="P399" s="176"/>
      <c r="R399" s="176"/>
      <c r="T399" s="252"/>
      <c r="CF399" s="161"/>
    </row>
    <row r="400" spans="1:84" outlineLevel="1" x14ac:dyDescent="0.3">
      <c r="A400" s="15"/>
      <c r="B400" s="15"/>
      <c r="C400" s="30" t="s">
        <v>243</v>
      </c>
      <c r="D400" s="249"/>
      <c r="E400" s="249"/>
      <c r="F400" s="249"/>
      <c r="G400" s="256" t="s">
        <v>924</v>
      </c>
      <c r="I400" s="176"/>
      <c r="J400" s="176"/>
      <c r="K400" s="176"/>
      <c r="L400" s="176"/>
      <c r="N400" s="176"/>
      <c r="O400" s="176"/>
      <c r="P400" s="176"/>
      <c r="R400" s="176"/>
      <c r="T400" s="252"/>
      <c r="CF400" s="161"/>
    </row>
    <row r="401" spans="1:84" outlineLevel="1" x14ac:dyDescent="0.3">
      <c r="A401" s="15"/>
      <c r="B401" s="15"/>
      <c r="C401" s="41" t="s">
        <v>244</v>
      </c>
      <c r="D401" s="249"/>
      <c r="E401" s="249"/>
      <c r="F401" s="249"/>
      <c r="G401" s="256" t="s">
        <v>924</v>
      </c>
      <c r="I401" s="176"/>
      <c r="J401" s="176"/>
      <c r="K401" s="176"/>
      <c r="L401" s="176"/>
      <c r="N401" s="176"/>
      <c r="O401" s="176"/>
      <c r="P401" s="176"/>
      <c r="R401" s="176"/>
      <c r="T401" s="252"/>
      <c r="CF401" s="161"/>
    </row>
    <row r="402" spans="1:84" outlineLevel="1" x14ac:dyDescent="0.3">
      <c r="A402" s="15"/>
      <c r="B402" s="15"/>
      <c r="C402" s="32"/>
      <c r="D402" s="102"/>
      <c r="E402" s="102"/>
      <c r="F402" s="102"/>
      <c r="G402" s="102"/>
      <c r="CF402" s="161"/>
    </row>
    <row r="403" spans="1:84" outlineLevel="1" x14ac:dyDescent="0.3">
      <c r="A403" s="15"/>
      <c r="B403" s="15"/>
      <c r="C403" s="45" t="s">
        <v>245</v>
      </c>
      <c r="D403" s="249" t="s">
        <v>246</v>
      </c>
      <c r="E403" s="249" t="s">
        <v>246</v>
      </c>
      <c r="F403" s="249"/>
      <c r="G403" s="249"/>
      <c r="I403" s="253">
        <f>I404+I412</f>
        <v>0</v>
      </c>
      <c r="J403" s="253">
        <f>J404+J412</f>
        <v>0</v>
      </c>
      <c r="K403" s="253">
        <f t="shared" ref="K403:L403" si="63">K404+K412</f>
        <v>0</v>
      </c>
      <c r="L403" s="253">
        <f t="shared" si="63"/>
        <v>0</v>
      </c>
      <c r="N403" s="253">
        <f t="shared" ref="N403:P403" si="64">N404+N412</f>
        <v>0</v>
      </c>
      <c r="O403" s="253">
        <f t="shared" si="64"/>
        <v>0</v>
      </c>
      <c r="P403" s="253">
        <f t="shared" si="64"/>
        <v>0</v>
      </c>
      <c r="R403" s="253">
        <f>R404+R412</f>
        <v>0</v>
      </c>
      <c r="T403" s="252"/>
      <c r="CF403" s="161"/>
    </row>
    <row r="404" spans="1:84" outlineLevel="1" x14ac:dyDescent="0.3">
      <c r="A404" s="15"/>
      <c r="B404" s="15"/>
      <c r="C404" s="41" t="s">
        <v>207</v>
      </c>
      <c r="D404" s="249"/>
      <c r="E404" s="249" t="s">
        <v>247</v>
      </c>
      <c r="F404" s="249"/>
      <c r="G404" s="249"/>
      <c r="I404" s="255">
        <f>SUM(I405:I411)</f>
        <v>0</v>
      </c>
      <c r="J404" s="255">
        <f>SUM(J405:J411)</f>
        <v>0</v>
      </c>
      <c r="K404" s="255">
        <f t="shared" ref="K404:L404" si="65">SUM(K405:K411)</f>
        <v>0</v>
      </c>
      <c r="L404" s="255">
        <f t="shared" si="65"/>
        <v>0</v>
      </c>
      <c r="N404" s="255">
        <f t="shared" ref="N404:P404" si="66">SUM(N405:N411)</f>
        <v>0</v>
      </c>
      <c r="O404" s="255">
        <f t="shared" si="66"/>
        <v>0</v>
      </c>
      <c r="P404" s="255">
        <f t="shared" si="66"/>
        <v>0</v>
      </c>
      <c r="R404" s="255">
        <f>SUM(R405:R411)</f>
        <v>0</v>
      </c>
      <c r="T404" s="279" t="s">
        <v>160</v>
      </c>
      <c r="CF404" s="161"/>
    </row>
    <row r="405" spans="1:84" outlineLevel="1" x14ac:dyDescent="0.3">
      <c r="A405" s="15"/>
      <c r="B405" s="15"/>
      <c r="C405" s="96" t="s">
        <v>248</v>
      </c>
      <c r="D405" s="249"/>
      <c r="E405" s="249"/>
      <c r="F405" s="249"/>
      <c r="G405" s="256" t="s">
        <v>924</v>
      </c>
      <c r="I405" s="176"/>
      <c r="J405" s="176"/>
      <c r="K405" s="176"/>
      <c r="L405" s="176"/>
      <c r="N405" s="176"/>
      <c r="O405" s="176"/>
      <c r="P405" s="176"/>
      <c r="R405" s="176"/>
      <c r="T405" s="252"/>
      <c r="CF405" s="161"/>
    </row>
    <row r="406" spans="1:84" outlineLevel="1" x14ac:dyDescent="0.3">
      <c r="A406" s="15"/>
      <c r="B406" s="15"/>
      <c r="C406" s="96" t="s">
        <v>249</v>
      </c>
      <c r="D406" s="249"/>
      <c r="E406" s="249"/>
      <c r="F406" s="249"/>
      <c r="G406" s="256" t="s">
        <v>924</v>
      </c>
      <c r="I406" s="176"/>
      <c r="J406" s="176"/>
      <c r="K406" s="176"/>
      <c r="L406" s="176"/>
      <c r="N406" s="176"/>
      <c r="O406" s="176"/>
      <c r="P406" s="176"/>
      <c r="R406" s="176"/>
      <c r="T406" s="252"/>
      <c r="CF406" s="161"/>
    </row>
    <row r="407" spans="1:84" outlineLevel="1" x14ac:dyDescent="0.3">
      <c r="A407" s="15"/>
      <c r="B407" s="15"/>
      <c r="C407" s="96" t="s">
        <v>250</v>
      </c>
      <c r="D407" s="249"/>
      <c r="E407" s="249"/>
      <c r="F407" s="249"/>
      <c r="G407" s="256" t="s">
        <v>924</v>
      </c>
      <c r="I407" s="176"/>
      <c r="J407" s="176"/>
      <c r="K407" s="176"/>
      <c r="L407" s="176"/>
      <c r="N407" s="176"/>
      <c r="O407" s="176"/>
      <c r="P407" s="176"/>
      <c r="R407" s="176"/>
      <c r="T407" s="252"/>
      <c r="CF407" s="161"/>
    </row>
    <row r="408" spans="1:84" outlineLevel="1" x14ac:dyDescent="0.3">
      <c r="A408" s="15"/>
      <c r="B408" s="15"/>
      <c r="C408" s="96" t="s">
        <v>251</v>
      </c>
      <c r="D408" s="249"/>
      <c r="E408" s="249"/>
      <c r="F408" s="249"/>
      <c r="G408" s="256" t="s">
        <v>924</v>
      </c>
      <c r="I408" s="176"/>
      <c r="J408" s="176"/>
      <c r="K408" s="176"/>
      <c r="L408" s="176"/>
      <c r="N408" s="176"/>
      <c r="O408" s="176"/>
      <c r="P408" s="176"/>
      <c r="R408" s="176"/>
      <c r="T408" s="252"/>
      <c r="CF408" s="161"/>
    </row>
    <row r="409" spans="1:84" outlineLevel="1" x14ac:dyDescent="0.3">
      <c r="A409" s="15"/>
      <c r="B409" s="15"/>
      <c r="C409" s="96" t="s">
        <v>252</v>
      </c>
      <c r="D409" s="249"/>
      <c r="E409" s="249"/>
      <c r="F409" s="249"/>
      <c r="G409" s="256" t="s">
        <v>924</v>
      </c>
      <c r="I409" s="176"/>
      <c r="J409" s="176"/>
      <c r="K409" s="176"/>
      <c r="L409" s="176"/>
      <c r="N409" s="176"/>
      <c r="O409" s="176"/>
      <c r="P409" s="176"/>
      <c r="R409" s="176"/>
      <c r="T409" s="252"/>
      <c r="CF409" s="161"/>
    </row>
    <row r="410" spans="1:84" outlineLevel="1" x14ac:dyDescent="0.3">
      <c r="A410" s="15"/>
      <c r="B410" s="15"/>
      <c r="C410" s="96" t="s">
        <v>210</v>
      </c>
      <c r="D410" s="249"/>
      <c r="E410" s="249"/>
      <c r="F410" s="249"/>
      <c r="G410" s="256" t="s">
        <v>924</v>
      </c>
      <c r="I410" s="176"/>
      <c r="J410" s="176"/>
      <c r="K410" s="176"/>
      <c r="L410" s="176"/>
      <c r="N410" s="176"/>
      <c r="O410" s="176"/>
      <c r="P410" s="176"/>
      <c r="R410" s="176"/>
      <c r="T410" s="252"/>
      <c r="CF410" s="161"/>
    </row>
    <row r="411" spans="1:84" outlineLevel="1" x14ac:dyDescent="0.3">
      <c r="A411" s="15"/>
      <c r="B411" s="15"/>
      <c r="C411" s="96" t="s">
        <v>211</v>
      </c>
      <c r="D411" s="249"/>
      <c r="E411" s="249"/>
      <c r="F411" s="249"/>
      <c r="G411" s="256" t="s">
        <v>924</v>
      </c>
      <c r="I411" s="176"/>
      <c r="J411" s="176"/>
      <c r="K411" s="176"/>
      <c r="L411" s="176"/>
      <c r="N411" s="176"/>
      <c r="O411" s="176"/>
      <c r="P411" s="176"/>
      <c r="R411" s="176"/>
      <c r="T411" s="252"/>
      <c r="CF411" s="161"/>
    </row>
    <row r="412" spans="1:84" outlineLevel="1" x14ac:dyDescent="0.3">
      <c r="A412" s="15"/>
      <c r="B412" s="15"/>
      <c r="C412" s="41" t="s">
        <v>212</v>
      </c>
      <c r="D412" s="249"/>
      <c r="E412" s="249" t="s">
        <v>253</v>
      </c>
      <c r="F412" s="249"/>
      <c r="G412" s="249"/>
      <c r="I412" s="255">
        <f>SUM(I413:I419)</f>
        <v>0</v>
      </c>
      <c r="J412" s="255">
        <f>SUM(J413:J419)</f>
        <v>0</v>
      </c>
      <c r="K412" s="255">
        <f t="shared" ref="K412:L412" si="67">SUM(K413:K419)</f>
        <v>0</v>
      </c>
      <c r="L412" s="255">
        <f t="shared" si="67"/>
        <v>0</v>
      </c>
      <c r="N412" s="255">
        <f t="shared" ref="N412:P412" si="68">SUM(N413:N419)</f>
        <v>0</v>
      </c>
      <c r="O412" s="255">
        <f t="shared" si="68"/>
        <v>0</v>
      </c>
      <c r="P412" s="255">
        <f t="shared" si="68"/>
        <v>0</v>
      </c>
      <c r="R412" s="255">
        <f>SUM(R413:R419)</f>
        <v>0</v>
      </c>
      <c r="T412" s="279" t="s">
        <v>162</v>
      </c>
      <c r="CF412" s="161"/>
    </row>
    <row r="413" spans="1:84" outlineLevel="1" x14ac:dyDescent="0.3">
      <c r="A413" s="15"/>
      <c r="B413" s="15"/>
      <c r="C413" s="95" t="s">
        <v>254</v>
      </c>
      <c r="D413" s="249"/>
      <c r="E413" s="249"/>
      <c r="F413" s="249"/>
      <c r="G413" s="256" t="s">
        <v>924</v>
      </c>
      <c r="I413" s="176"/>
      <c r="J413" s="252"/>
      <c r="K413" s="252"/>
      <c r="L413" s="252"/>
      <c r="N413" s="176"/>
      <c r="O413" s="252"/>
      <c r="P413" s="252"/>
      <c r="R413" s="252"/>
      <c r="T413" s="252"/>
      <c r="CF413" s="161"/>
    </row>
    <row r="414" spans="1:84" outlineLevel="1" x14ac:dyDescent="0.3">
      <c r="A414" s="15"/>
      <c r="B414" s="15"/>
      <c r="C414" s="95" t="s">
        <v>255</v>
      </c>
      <c r="D414" s="249"/>
      <c r="E414" s="249"/>
      <c r="F414" s="249"/>
      <c r="G414" s="256" t="s">
        <v>924</v>
      </c>
      <c r="I414" s="176"/>
      <c r="J414" s="252"/>
      <c r="K414" s="252"/>
      <c r="L414" s="252"/>
      <c r="N414" s="252"/>
      <c r="O414" s="252"/>
      <c r="P414" s="252"/>
      <c r="R414" s="252"/>
      <c r="T414" s="252"/>
      <c r="CF414" s="161"/>
    </row>
    <row r="415" spans="1:84" outlineLevel="1" x14ac:dyDescent="0.3">
      <c r="A415" s="15"/>
      <c r="B415" s="15"/>
      <c r="C415" s="95" t="s">
        <v>256</v>
      </c>
      <c r="D415" s="249"/>
      <c r="E415" s="249"/>
      <c r="F415" s="249"/>
      <c r="G415" s="256" t="s">
        <v>924</v>
      </c>
      <c r="I415" s="176"/>
      <c r="J415" s="176"/>
      <c r="K415" s="176"/>
      <c r="L415" s="176"/>
      <c r="N415" s="176"/>
      <c r="O415" s="176"/>
      <c r="P415" s="176"/>
      <c r="R415" s="176"/>
      <c r="T415" s="252"/>
      <c r="CF415" s="161"/>
    </row>
    <row r="416" spans="1:84" outlineLevel="1" x14ac:dyDescent="0.3">
      <c r="A416" s="15"/>
      <c r="B416" s="15"/>
      <c r="C416" s="95" t="s">
        <v>257</v>
      </c>
      <c r="D416" s="249"/>
      <c r="E416" s="249"/>
      <c r="F416" s="249"/>
      <c r="G416" s="256" t="s">
        <v>924</v>
      </c>
      <c r="I416" s="176"/>
      <c r="J416" s="176"/>
      <c r="K416" s="176"/>
      <c r="L416" s="252"/>
      <c r="N416" s="176"/>
      <c r="O416" s="176"/>
      <c r="P416" s="252"/>
      <c r="R416" s="176"/>
      <c r="T416" s="252"/>
      <c r="CF416" s="161"/>
    </row>
    <row r="417" spans="1:84" outlineLevel="1" x14ac:dyDescent="0.3">
      <c r="A417" s="15"/>
      <c r="B417" s="15"/>
      <c r="C417" s="95" t="s">
        <v>258</v>
      </c>
      <c r="D417" s="249"/>
      <c r="E417" s="249"/>
      <c r="F417" s="249"/>
      <c r="G417" s="256" t="s">
        <v>924</v>
      </c>
      <c r="I417" s="176"/>
      <c r="J417" s="176"/>
      <c r="K417" s="176"/>
      <c r="L417" s="176"/>
      <c r="N417" s="176"/>
      <c r="O417" s="176"/>
      <c r="P417" s="176"/>
      <c r="R417" s="252"/>
      <c r="T417" s="252"/>
      <c r="CF417" s="161"/>
    </row>
    <row r="418" spans="1:84" outlineLevel="1" x14ac:dyDescent="0.3">
      <c r="A418" s="15"/>
      <c r="B418" s="15"/>
      <c r="C418" s="95" t="s">
        <v>259</v>
      </c>
      <c r="D418" s="249"/>
      <c r="E418" s="249"/>
      <c r="F418" s="249"/>
      <c r="G418" s="256" t="s">
        <v>924</v>
      </c>
      <c r="I418" s="176"/>
      <c r="J418" s="176"/>
      <c r="K418" s="252"/>
      <c r="L418" s="176"/>
      <c r="N418" s="252"/>
      <c r="O418" s="252"/>
      <c r="P418" s="252"/>
      <c r="R418" s="252"/>
      <c r="T418" s="252"/>
      <c r="CF418" s="161"/>
    </row>
    <row r="419" spans="1:84" outlineLevel="1" x14ac:dyDescent="0.3">
      <c r="A419" s="15"/>
      <c r="B419" s="15"/>
      <c r="C419" s="95" t="s">
        <v>215</v>
      </c>
      <c r="D419" s="249"/>
      <c r="E419" s="249"/>
      <c r="F419" s="249"/>
      <c r="G419" s="256" t="s">
        <v>924</v>
      </c>
      <c r="I419" s="176"/>
      <c r="J419" s="176"/>
      <c r="K419" s="176"/>
      <c r="L419" s="176"/>
      <c r="N419" s="176"/>
      <c r="O419" s="176"/>
      <c r="P419" s="176"/>
      <c r="R419" s="176"/>
      <c r="T419" s="252"/>
      <c r="CF419" s="161"/>
    </row>
    <row r="420" spans="1:84" outlineLevel="1" x14ac:dyDescent="0.3">
      <c r="A420" s="15"/>
      <c r="B420" s="15"/>
      <c r="C420" s="38"/>
      <c r="D420" s="105"/>
      <c r="E420" s="105"/>
      <c r="F420" s="105"/>
      <c r="G420" s="105"/>
      <c r="CF420" s="161"/>
    </row>
    <row r="421" spans="1:84" outlineLevel="1" x14ac:dyDescent="0.3">
      <c r="A421" s="15"/>
      <c r="B421" s="15"/>
      <c r="C421" s="258" t="s">
        <v>260</v>
      </c>
      <c r="D421" s="275"/>
      <c r="E421" s="275" t="s">
        <v>261</v>
      </c>
      <c r="F421" s="275"/>
      <c r="G421" s="275"/>
      <c r="H421" s="260"/>
      <c r="I421" s="261">
        <f>I403+I388+I380</f>
        <v>0</v>
      </c>
      <c r="J421" s="261">
        <f>J403+J388+J380</f>
        <v>0</v>
      </c>
      <c r="K421" s="261">
        <f t="shared" ref="K421:L421" si="69">K403+K388+K380</f>
        <v>0</v>
      </c>
      <c r="L421" s="261">
        <f t="shared" si="69"/>
        <v>0</v>
      </c>
      <c r="M421" s="260"/>
      <c r="N421" s="261">
        <f t="shared" ref="N421:P421" si="70">N403+N388+N380</f>
        <v>0</v>
      </c>
      <c r="O421" s="261">
        <f t="shared" si="70"/>
        <v>0</v>
      </c>
      <c r="P421" s="261">
        <f t="shared" si="70"/>
        <v>0</v>
      </c>
      <c r="Q421" s="260"/>
      <c r="R421" s="261">
        <f>R403+R388+R380</f>
        <v>0</v>
      </c>
      <c r="T421" s="252"/>
      <c r="CF421" s="161"/>
    </row>
    <row r="422" spans="1:84" outlineLevel="1" x14ac:dyDescent="0.3">
      <c r="A422" s="15"/>
      <c r="B422" s="15"/>
      <c r="C422" s="38"/>
      <c r="D422" s="105"/>
      <c r="E422" s="105"/>
      <c r="F422" s="105"/>
      <c r="G422" s="105"/>
      <c r="CF422" s="161"/>
    </row>
    <row r="423" spans="1:84" ht="15.5" outlineLevel="1" x14ac:dyDescent="0.3">
      <c r="A423" s="15"/>
      <c r="B423" s="15"/>
      <c r="C423" s="271" t="s">
        <v>40</v>
      </c>
      <c r="D423" s="271"/>
      <c r="E423" s="271"/>
      <c r="F423" s="271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CF423" s="161"/>
    </row>
    <row r="424" spans="1:84" outlineLevel="1" x14ac:dyDescent="0.3">
      <c r="A424" s="15"/>
      <c r="B424" s="15"/>
      <c r="C424" s="38"/>
      <c r="D424" s="105"/>
      <c r="E424" s="105"/>
      <c r="F424" s="105"/>
      <c r="G424" s="105"/>
      <c r="CF424" s="161"/>
    </row>
    <row r="425" spans="1:84" outlineLevel="1" x14ac:dyDescent="0.3">
      <c r="A425" s="15"/>
      <c r="B425" s="15"/>
      <c r="C425" s="45" t="s">
        <v>262</v>
      </c>
      <c r="D425" s="249" t="s">
        <v>263</v>
      </c>
      <c r="E425" s="249" t="s">
        <v>263</v>
      </c>
      <c r="F425" s="249"/>
      <c r="G425" s="256" t="s">
        <v>923</v>
      </c>
      <c r="I425" s="257"/>
      <c r="J425" s="257"/>
      <c r="K425" s="257"/>
      <c r="L425" s="257"/>
      <c r="N425" s="257"/>
      <c r="O425" s="257"/>
      <c r="P425" s="257"/>
      <c r="R425" s="257"/>
      <c r="T425" s="279" t="s">
        <v>146</v>
      </c>
      <c r="CF425" s="161"/>
    </row>
    <row r="426" spans="1:84" outlineLevel="1" x14ac:dyDescent="0.3">
      <c r="A426" s="15"/>
      <c r="B426" s="15"/>
      <c r="C426" s="26" t="s">
        <v>264</v>
      </c>
      <c r="D426" s="249"/>
      <c r="E426" s="249"/>
      <c r="F426" s="249"/>
      <c r="G426" s="256" t="s">
        <v>923</v>
      </c>
      <c r="I426" s="176"/>
      <c r="J426" s="176"/>
      <c r="K426" s="176"/>
      <c r="L426" s="176"/>
      <c r="N426" s="176"/>
      <c r="O426" s="176"/>
      <c r="P426" s="176"/>
      <c r="R426" s="176"/>
      <c r="T426" s="252"/>
      <c r="CF426" s="161"/>
    </row>
    <row r="427" spans="1:84" outlineLevel="1" x14ac:dyDescent="0.3">
      <c r="A427" s="15"/>
      <c r="B427" s="15"/>
      <c r="C427" s="32"/>
      <c r="D427" s="102"/>
      <c r="E427" s="102"/>
      <c r="F427" s="102"/>
      <c r="G427" s="102"/>
      <c r="CF427" s="161"/>
    </row>
    <row r="428" spans="1:84" outlineLevel="1" x14ac:dyDescent="0.3">
      <c r="A428" s="15"/>
      <c r="B428" s="15"/>
      <c r="C428" s="45" t="s">
        <v>265</v>
      </c>
      <c r="D428" s="249" t="s">
        <v>266</v>
      </c>
      <c r="E428" s="249" t="s">
        <v>266</v>
      </c>
      <c r="F428" s="249"/>
      <c r="G428" s="256" t="s">
        <v>923</v>
      </c>
      <c r="I428" s="257"/>
      <c r="J428" s="257"/>
      <c r="K428" s="257"/>
      <c r="L428" s="257"/>
      <c r="N428" s="257"/>
      <c r="O428" s="257"/>
      <c r="P428" s="257"/>
      <c r="R428" s="257"/>
      <c r="T428" s="279" t="s">
        <v>158</v>
      </c>
      <c r="CF428" s="161"/>
    </row>
    <row r="429" spans="1:84" outlineLevel="1" x14ac:dyDescent="0.3">
      <c r="A429" s="15"/>
      <c r="B429" s="15"/>
      <c r="C429" s="45" t="s">
        <v>267</v>
      </c>
      <c r="D429" s="249"/>
      <c r="E429" s="249" t="s">
        <v>268</v>
      </c>
      <c r="F429" s="249"/>
      <c r="G429" s="256" t="s">
        <v>923</v>
      </c>
      <c r="I429" s="257"/>
      <c r="J429" s="257"/>
      <c r="K429" s="257"/>
      <c r="L429" s="257"/>
      <c r="N429" s="257"/>
      <c r="O429" s="257"/>
      <c r="P429" s="257"/>
      <c r="R429" s="257"/>
      <c r="T429" s="279" t="s">
        <v>157</v>
      </c>
      <c r="CF429" s="161"/>
    </row>
    <row r="430" spans="1:84" outlineLevel="1" x14ac:dyDescent="0.3">
      <c r="A430" s="15"/>
      <c r="B430" s="15"/>
      <c r="C430" s="45" t="s">
        <v>269</v>
      </c>
      <c r="D430" s="249"/>
      <c r="E430" s="249" t="s">
        <v>270</v>
      </c>
      <c r="F430" s="249"/>
      <c r="G430" s="256" t="s">
        <v>923</v>
      </c>
      <c r="I430" s="257"/>
      <c r="J430" s="257"/>
      <c r="K430" s="257"/>
      <c r="L430" s="257"/>
      <c r="N430" s="257"/>
      <c r="O430" s="257"/>
      <c r="P430" s="257"/>
      <c r="R430" s="257"/>
      <c r="T430" s="279" t="s">
        <v>160</v>
      </c>
      <c r="CF430" s="161"/>
    </row>
    <row r="431" spans="1:84" outlineLevel="1" x14ac:dyDescent="0.3">
      <c r="A431" s="15"/>
      <c r="B431" s="15"/>
      <c r="C431" s="45" t="s">
        <v>271</v>
      </c>
      <c r="D431" s="249" t="s">
        <v>272</v>
      </c>
      <c r="E431" s="249" t="s">
        <v>272</v>
      </c>
      <c r="F431" s="249"/>
      <c r="G431" s="256" t="s">
        <v>923</v>
      </c>
      <c r="I431" s="257"/>
      <c r="J431" s="257"/>
      <c r="K431" s="257"/>
      <c r="L431" s="257"/>
      <c r="N431" s="257"/>
      <c r="O431" s="257"/>
      <c r="P431" s="257"/>
      <c r="R431" s="257"/>
      <c r="T431" s="279" t="s">
        <v>162</v>
      </c>
      <c r="CF431" s="161"/>
    </row>
    <row r="432" spans="1:84" outlineLevel="1" x14ac:dyDescent="0.3">
      <c r="A432" s="15"/>
      <c r="B432" s="15"/>
      <c r="C432" s="38"/>
      <c r="D432" s="105"/>
      <c r="E432" s="105"/>
      <c r="F432" s="105"/>
      <c r="G432" s="105"/>
      <c r="CF432" s="161"/>
    </row>
    <row r="433" spans="1:84" outlineLevel="1" x14ac:dyDescent="0.3">
      <c r="A433" s="15"/>
      <c r="B433" s="15"/>
      <c r="C433" s="258" t="s">
        <v>273</v>
      </c>
      <c r="D433" s="275"/>
      <c r="E433" s="275" t="s">
        <v>274</v>
      </c>
      <c r="F433" s="275"/>
      <c r="G433" s="275"/>
      <c r="H433" s="260"/>
      <c r="I433" s="261">
        <f>I425+I428+I429+I430+I431</f>
        <v>0</v>
      </c>
      <c r="J433" s="261">
        <f>J425+J428+J429+J430+J431</f>
        <v>0</v>
      </c>
      <c r="K433" s="261">
        <f t="shared" ref="K433:L433" si="71">K425+K428+K429+K430+K431</f>
        <v>0</v>
      </c>
      <c r="L433" s="261">
        <f t="shared" si="71"/>
        <v>0</v>
      </c>
      <c r="M433" s="260"/>
      <c r="N433" s="261">
        <f t="shared" ref="N433:P433" si="72">N425+N428+N429+N430+N431</f>
        <v>0</v>
      </c>
      <c r="O433" s="261">
        <f t="shared" si="72"/>
        <v>0</v>
      </c>
      <c r="P433" s="261">
        <f t="shared" si="72"/>
        <v>0</v>
      </c>
      <c r="Q433" s="260"/>
      <c r="R433" s="261">
        <f>R425+R428+R429+R430+R431</f>
        <v>0</v>
      </c>
      <c r="T433" s="252"/>
      <c r="CF433" s="161"/>
    </row>
    <row r="434" spans="1:84" outlineLevel="1" x14ac:dyDescent="0.3">
      <c r="A434" s="15"/>
      <c r="B434" s="15"/>
      <c r="C434" s="38"/>
      <c r="D434" s="105"/>
      <c r="E434" s="105"/>
      <c r="F434" s="105"/>
      <c r="G434" s="105"/>
      <c r="CF434" s="161"/>
    </row>
    <row r="435" spans="1:84" ht="15.5" outlineLevel="1" x14ac:dyDescent="0.3">
      <c r="A435" s="15"/>
      <c r="B435" s="15"/>
      <c r="C435" s="271" t="s">
        <v>275</v>
      </c>
      <c r="D435" s="271"/>
      <c r="E435" s="271"/>
      <c r="F435" s="271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CF435" s="161"/>
    </row>
    <row r="436" spans="1:84" outlineLevel="1" x14ac:dyDescent="0.3">
      <c r="A436" s="15"/>
      <c r="B436" s="15"/>
      <c r="C436" s="38"/>
      <c r="D436" s="105"/>
      <c r="E436" s="105"/>
      <c r="F436" s="105"/>
      <c r="G436" s="105"/>
      <c r="CF436" s="161"/>
    </row>
    <row r="437" spans="1:84" outlineLevel="1" x14ac:dyDescent="0.3">
      <c r="A437" s="15"/>
      <c r="B437" s="15"/>
      <c r="C437" s="45" t="s">
        <v>276</v>
      </c>
      <c r="D437" s="249" t="s">
        <v>277</v>
      </c>
      <c r="E437" s="249" t="s">
        <v>277</v>
      </c>
      <c r="F437" s="249"/>
      <c r="G437" s="256" t="s">
        <v>923</v>
      </c>
      <c r="I437" s="257"/>
      <c r="J437" s="257"/>
      <c r="K437" s="251"/>
      <c r="L437" s="251"/>
      <c r="N437" s="251"/>
      <c r="O437" s="251"/>
      <c r="P437" s="251"/>
      <c r="R437" s="251"/>
      <c r="T437" s="279" t="s">
        <v>278</v>
      </c>
      <c r="CF437" s="161"/>
    </row>
    <row r="438" spans="1:84" outlineLevel="1" x14ac:dyDescent="0.3">
      <c r="A438" s="15"/>
      <c r="B438" s="15"/>
      <c r="C438" s="45" t="s">
        <v>279</v>
      </c>
      <c r="D438" s="249" t="s">
        <v>280</v>
      </c>
      <c r="E438" s="249" t="s">
        <v>280</v>
      </c>
      <c r="F438" s="249"/>
      <c r="G438" s="256" t="s">
        <v>924</v>
      </c>
      <c r="I438" s="257"/>
      <c r="J438" s="257"/>
      <c r="K438" s="251"/>
      <c r="L438" s="251"/>
      <c r="N438" s="251"/>
      <c r="O438" s="251"/>
      <c r="P438" s="251"/>
      <c r="R438" s="251"/>
      <c r="T438" s="279" t="s">
        <v>278</v>
      </c>
      <c r="CF438" s="161"/>
    </row>
    <row r="439" spans="1:84" outlineLevel="1" x14ac:dyDescent="0.3">
      <c r="A439" s="15"/>
      <c r="B439" s="15"/>
      <c r="C439" s="32"/>
      <c r="D439" s="102"/>
      <c r="E439" s="102"/>
      <c r="F439" s="102"/>
      <c r="G439" s="102"/>
      <c r="CF439" s="161"/>
    </row>
    <row r="440" spans="1:84" outlineLevel="1" x14ac:dyDescent="0.3">
      <c r="A440" s="15"/>
      <c r="B440" s="15"/>
      <c r="C440" s="45" t="s">
        <v>281</v>
      </c>
      <c r="D440" s="249" t="s">
        <v>282</v>
      </c>
      <c r="E440" s="249" t="s">
        <v>282</v>
      </c>
      <c r="F440" s="249"/>
      <c r="G440" s="256" t="s">
        <v>923</v>
      </c>
      <c r="I440" s="257"/>
      <c r="J440" s="257"/>
      <c r="K440" s="251"/>
      <c r="L440" s="251"/>
      <c r="N440" s="251"/>
      <c r="O440" s="251"/>
      <c r="P440" s="251"/>
      <c r="R440" s="251"/>
      <c r="T440" s="279" t="s">
        <v>278</v>
      </c>
      <c r="CF440" s="161"/>
    </row>
    <row r="441" spans="1:84" outlineLevel="1" x14ac:dyDescent="0.3">
      <c r="A441" s="15"/>
      <c r="B441" s="15"/>
      <c r="C441" s="45" t="s">
        <v>283</v>
      </c>
      <c r="D441" s="249" t="s">
        <v>284</v>
      </c>
      <c r="E441" s="249" t="s">
        <v>284</v>
      </c>
      <c r="F441" s="249"/>
      <c r="G441" s="256" t="s">
        <v>924</v>
      </c>
      <c r="I441" s="257"/>
      <c r="J441" s="257"/>
      <c r="K441" s="251"/>
      <c r="L441" s="251"/>
      <c r="N441" s="251"/>
      <c r="O441" s="251"/>
      <c r="P441" s="251"/>
      <c r="R441" s="251"/>
      <c r="T441" s="279" t="s">
        <v>278</v>
      </c>
      <c r="CF441" s="161"/>
    </row>
    <row r="442" spans="1:84" outlineLevel="1" x14ac:dyDescent="0.3">
      <c r="A442" s="15"/>
      <c r="B442" s="15"/>
      <c r="C442" s="32"/>
      <c r="D442" s="102"/>
      <c r="E442" s="102"/>
      <c r="F442" s="102"/>
      <c r="G442" s="102"/>
      <c r="CF442" s="161"/>
    </row>
    <row r="443" spans="1:84" outlineLevel="1" x14ac:dyDescent="0.3">
      <c r="A443" s="15"/>
      <c r="B443" s="15"/>
      <c r="C443" s="45" t="s">
        <v>285</v>
      </c>
      <c r="D443" s="249" t="s">
        <v>286</v>
      </c>
      <c r="E443" s="249" t="s">
        <v>286</v>
      </c>
      <c r="F443" s="249"/>
      <c r="G443" s="249"/>
      <c r="I443" s="253">
        <f>SUM(I444:I445)</f>
        <v>0</v>
      </c>
      <c r="J443" s="253">
        <f>SUM(J444:J445)</f>
        <v>0</v>
      </c>
      <c r="K443" s="251"/>
      <c r="L443" s="251"/>
      <c r="N443" s="253">
        <f>SUM(N444:N445)</f>
        <v>0</v>
      </c>
      <c r="O443" s="253">
        <f>SUM(O444:O445)</f>
        <v>0</v>
      </c>
      <c r="P443" s="251"/>
      <c r="R443" s="253">
        <f>SUM(R444:R445)</f>
        <v>0</v>
      </c>
      <c r="T443" s="252"/>
      <c r="CF443" s="161"/>
    </row>
    <row r="444" spans="1:84" outlineLevel="1" x14ac:dyDescent="0.3">
      <c r="A444" s="15"/>
      <c r="B444" s="15"/>
      <c r="C444" s="41" t="s">
        <v>287</v>
      </c>
      <c r="D444" s="249"/>
      <c r="E444" s="249"/>
      <c r="F444" s="249"/>
      <c r="G444" s="256" t="s">
        <v>924</v>
      </c>
      <c r="I444" s="176"/>
      <c r="J444" s="176"/>
      <c r="K444" s="251"/>
      <c r="L444" s="251"/>
      <c r="N444" s="176"/>
      <c r="O444" s="176"/>
      <c r="P444" s="251"/>
      <c r="R444" s="176"/>
      <c r="T444" s="279" t="s">
        <v>288</v>
      </c>
      <c r="CF444" s="161"/>
    </row>
    <row r="445" spans="1:84" outlineLevel="1" x14ac:dyDescent="0.3">
      <c r="A445" s="15"/>
      <c r="B445" s="15"/>
      <c r="C445" s="41" t="s">
        <v>289</v>
      </c>
      <c r="D445" s="249"/>
      <c r="E445" s="249"/>
      <c r="F445" s="249"/>
      <c r="G445" s="256" t="s">
        <v>924</v>
      </c>
      <c r="I445" s="176"/>
      <c r="J445" s="176"/>
      <c r="K445" s="251"/>
      <c r="L445" s="251"/>
      <c r="N445" s="176"/>
      <c r="O445" s="176"/>
      <c r="P445" s="251"/>
      <c r="R445" s="176"/>
      <c r="T445" s="279" t="s">
        <v>288</v>
      </c>
      <c r="CF445" s="161"/>
    </row>
    <row r="446" spans="1:84" outlineLevel="1" x14ac:dyDescent="0.3">
      <c r="A446" s="15"/>
      <c r="B446" s="15"/>
      <c r="C446" s="45" t="s">
        <v>290</v>
      </c>
      <c r="D446" s="249"/>
      <c r="E446" s="249" t="s">
        <v>291</v>
      </c>
      <c r="F446" s="249"/>
      <c r="G446" s="249"/>
      <c r="I446" s="253">
        <f>SUM(I447:I448)</f>
        <v>0</v>
      </c>
      <c r="J446" s="253">
        <f>SUM(J447:J448)</f>
        <v>0</v>
      </c>
      <c r="K446" s="251"/>
      <c r="L446" s="251"/>
      <c r="N446" s="253">
        <f>SUM(N447:N448)</f>
        <v>0</v>
      </c>
      <c r="O446" s="253">
        <f>SUM(O447:O448)</f>
        <v>0</v>
      </c>
      <c r="P446" s="251"/>
      <c r="R446" s="253">
        <f>SUM(R447:R448)</f>
        <v>0</v>
      </c>
      <c r="T446" s="252"/>
      <c r="CF446" s="161"/>
    </row>
    <row r="447" spans="1:84" outlineLevel="1" x14ac:dyDescent="0.3">
      <c r="A447" s="15"/>
      <c r="B447" s="15"/>
      <c r="C447" s="41" t="s">
        <v>292</v>
      </c>
      <c r="D447" s="249"/>
      <c r="E447" s="249"/>
      <c r="F447" s="249"/>
      <c r="G447" s="256" t="s">
        <v>923</v>
      </c>
      <c r="I447" s="176"/>
      <c r="J447" s="176"/>
      <c r="K447" s="251"/>
      <c r="L447" s="251"/>
      <c r="N447" s="176"/>
      <c r="O447" s="176"/>
      <c r="P447" s="251"/>
      <c r="R447" s="176"/>
      <c r="T447" s="279" t="s">
        <v>288</v>
      </c>
      <c r="CF447" s="161"/>
    </row>
    <row r="448" spans="1:84" outlineLevel="1" x14ac:dyDescent="0.3">
      <c r="A448" s="15"/>
      <c r="B448" s="15"/>
      <c r="C448" s="41" t="s">
        <v>293</v>
      </c>
      <c r="D448" s="249"/>
      <c r="E448" s="249"/>
      <c r="F448" s="249"/>
      <c r="G448" s="256" t="s">
        <v>923</v>
      </c>
      <c r="I448" s="176"/>
      <c r="J448" s="176"/>
      <c r="K448" s="251"/>
      <c r="L448" s="251"/>
      <c r="N448" s="176"/>
      <c r="O448" s="176"/>
      <c r="P448" s="251"/>
      <c r="R448" s="176"/>
      <c r="T448" s="279" t="s">
        <v>288</v>
      </c>
      <c r="CF448" s="161"/>
    </row>
    <row r="449" spans="1:214" outlineLevel="1" x14ac:dyDescent="0.3">
      <c r="A449" s="15"/>
      <c r="B449" s="15"/>
      <c r="C449" s="32"/>
      <c r="D449" s="102"/>
      <c r="E449" s="102"/>
      <c r="F449" s="102"/>
      <c r="G449" s="102"/>
      <c r="CF449" s="161"/>
    </row>
    <row r="450" spans="1:214" outlineLevel="1" x14ac:dyDescent="0.3">
      <c r="A450" s="15"/>
      <c r="B450" s="15"/>
      <c r="C450" s="45" t="s">
        <v>32</v>
      </c>
      <c r="D450" s="249" t="s">
        <v>294</v>
      </c>
      <c r="E450" s="249" t="s">
        <v>294</v>
      </c>
      <c r="F450" s="249"/>
      <c r="G450" s="263" t="s">
        <v>926</v>
      </c>
      <c r="I450" s="257"/>
      <c r="J450" s="257"/>
      <c r="K450" s="257"/>
      <c r="L450" s="257"/>
      <c r="N450" s="257"/>
      <c r="O450" s="257"/>
      <c r="P450" s="257"/>
      <c r="R450" s="257"/>
      <c r="T450" s="279" t="s">
        <v>295</v>
      </c>
      <c r="CF450" s="161"/>
    </row>
    <row r="451" spans="1:214" outlineLevel="1" x14ac:dyDescent="0.3">
      <c r="A451" s="15"/>
      <c r="B451" s="15"/>
      <c r="C451" s="38"/>
      <c r="D451" s="105"/>
      <c r="E451" s="105"/>
      <c r="F451" s="105"/>
      <c r="G451" s="105"/>
      <c r="CF451" s="161"/>
    </row>
    <row r="452" spans="1:214" outlineLevel="1" x14ac:dyDescent="0.3">
      <c r="A452" s="15"/>
      <c r="B452" s="15"/>
      <c r="C452" s="258" t="s">
        <v>296</v>
      </c>
      <c r="D452" s="275"/>
      <c r="E452" s="275" t="s">
        <v>297</v>
      </c>
      <c r="F452" s="275"/>
      <c r="G452" s="275"/>
      <c r="H452" s="260"/>
      <c r="I452" s="261">
        <f>I450+I446+I443+I441+I440+I438+I437</f>
        <v>0</v>
      </c>
      <c r="J452" s="261">
        <f>J450+J446+J443+J441+J440+J438+J437</f>
        <v>0</v>
      </c>
      <c r="K452" s="261">
        <f t="shared" ref="K452:R452" si="73">K450+K446+K443+K441+K440+K438+K437</f>
        <v>0</v>
      </c>
      <c r="L452" s="261">
        <f t="shared" si="73"/>
        <v>0</v>
      </c>
      <c r="M452" s="260"/>
      <c r="N452" s="261">
        <f t="shared" si="73"/>
        <v>0</v>
      </c>
      <c r="O452" s="261">
        <f t="shared" si="73"/>
        <v>0</v>
      </c>
      <c r="P452" s="261">
        <f t="shared" si="73"/>
        <v>0</v>
      </c>
      <c r="Q452" s="260"/>
      <c r="R452" s="261">
        <f t="shared" si="73"/>
        <v>0</v>
      </c>
      <c r="T452" s="252"/>
      <c r="CF452" s="161"/>
    </row>
    <row r="453" spans="1:214" outlineLevel="1" x14ac:dyDescent="0.3">
      <c r="A453" s="15"/>
      <c r="B453" s="15"/>
      <c r="C453" s="33"/>
      <c r="D453" s="106"/>
      <c r="E453" s="106"/>
      <c r="F453" s="106"/>
      <c r="G453" s="106"/>
      <c r="CF453" s="161"/>
    </row>
    <row r="454" spans="1:214" outlineLevel="1" x14ac:dyDescent="0.3">
      <c r="A454" s="15"/>
      <c r="B454" s="15"/>
      <c r="C454" s="33"/>
      <c r="D454" s="106"/>
      <c r="E454" s="106"/>
      <c r="F454" s="106"/>
      <c r="G454" s="106"/>
      <c r="CF454" s="161"/>
    </row>
    <row r="455" spans="1:214" outlineLevel="1" x14ac:dyDescent="0.3">
      <c r="A455" s="15"/>
      <c r="B455" s="247"/>
      <c r="C455" s="266" t="s">
        <v>298</v>
      </c>
      <c r="D455" s="267" t="s">
        <v>299</v>
      </c>
      <c r="E455" s="267" t="s">
        <v>299</v>
      </c>
      <c r="F455" s="267"/>
      <c r="G455" s="267"/>
      <c r="H455" s="268"/>
      <c r="I455" s="269">
        <f>I452+I433+I421+I376+I358</f>
        <v>0</v>
      </c>
      <c r="J455" s="269">
        <f>J452+J433+J421+J376+J358</f>
        <v>0</v>
      </c>
      <c r="K455" s="269">
        <f t="shared" ref="K455:L455" si="74">K452+K433+K421+K376+K358</f>
        <v>0</v>
      </c>
      <c r="L455" s="269">
        <f t="shared" si="74"/>
        <v>0</v>
      </c>
      <c r="M455" s="268"/>
      <c r="N455" s="269">
        <f t="shared" ref="N455:P455" si="75">N452+N433+N421+N376+N358</f>
        <v>0</v>
      </c>
      <c r="O455" s="269">
        <f t="shared" si="75"/>
        <v>0</v>
      </c>
      <c r="P455" s="269">
        <f t="shared" si="75"/>
        <v>0</v>
      </c>
      <c r="Q455" s="268"/>
      <c r="R455" s="269">
        <f>R452+R433+R421+R376+R358</f>
        <v>0</v>
      </c>
      <c r="T455" s="252"/>
      <c r="CF455" s="161"/>
    </row>
    <row r="456" spans="1:214" outlineLevel="1" x14ac:dyDescent="0.3">
      <c r="A456" s="15"/>
      <c r="B456" s="15"/>
      <c r="C456" s="32"/>
      <c r="D456" s="102"/>
      <c r="E456" s="102"/>
      <c r="F456" s="102"/>
      <c r="G456" s="102"/>
      <c r="CF456" s="161"/>
    </row>
    <row r="457" spans="1:214" outlineLevel="1" x14ac:dyDescent="0.3">
      <c r="A457" s="15"/>
      <c r="B457" s="247"/>
      <c r="C457" s="266" t="s">
        <v>300</v>
      </c>
      <c r="D457" s="267" t="s">
        <v>301</v>
      </c>
      <c r="E457" s="267" t="s">
        <v>301</v>
      </c>
      <c r="F457" s="267"/>
      <c r="G457" s="267"/>
      <c r="H457" s="268"/>
      <c r="I457" s="269">
        <f>I455+I219</f>
        <v>0</v>
      </c>
      <c r="J457" s="269">
        <f>J455+J219</f>
        <v>0</v>
      </c>
      <c r="K457" s="269">
        <f>K455+K219</f>
        <v>0</v>
      </c>
      <c r="L457" s="269">
        <f>L455+L219</f>
        <v>0</v>
      </c>
      <c r="M457" s="268"/>
      <c r="N457" s="269">
        <f>N455+N219</f>
        <v>0</v>
      </c>
      <c r="O457" s="269">
        <f>O455+O219</f>
        <v>0</v>
      </c>
      <c r="P457" s="269">
        <f>P455+P219</f>
        <v>0</v>
      </c>
      <c r="Q457" s="268"/>
      <c r="R457" s="269">
        <f>R455+R219</f>
        <v>0</v>
      </c>
      <c r="T457" s="252"/>
      <c r="CF457" s="161"/>
    </row>
    <row r="458" spans="1:214" outlineLevel="1" x14ac:dyDescent="0.3">
      <c r="A458" s="15"/>
      <c r="B458" s="15"/>
      <c r="C458" s="32"/>
      <c r="D458" s="102"/>
      <c r="E458" s="102"/>
      <c r="F458" s="102"/>
      <c r="G458" s="102"/>
      <c r="CF458" s="161"/>
    </row>
    <row r="459" spans="1:214" outlineLevel="1" x14ac:dyDescent="0.3">
      <c r="A459" s="15"/>
      <c r="B459" s="15"/>
      <c r="C459" s="32"/>
      <c r="D459" s="102"/>
      <c r="E459" s="102"/>
      <c r="F459" s="102"/>
      <c r="G459" s="102"/>
      <c r="CF459" s="161"/>
    </row>
    <row r="460" spans="1:214" s="246" customFormat="1" ht="18.5" outlineLevel="1" x14ac:dyDescent="0.35">
      <c r="A460" s="15"/>
      <c r="B460" s="113"/>
      <c r="C460" s="113" t="s">
        <v>849</v>
      </c>
      <c r="D460" s="113"/>
      <c r="E460" s="113"/>
      <c r="F460" s="113"/>
      <c r="G460" s="113"/>
      <c r="H460" s="243"/>
      <c r="I460" s="244"/>
      <c r="J460" s="244"/>
      <c r="K460" s="244"/>
      <c r="L460" s="244"/>
      <c r="M460" s="243"/>
      <c r="N460" s="244"/>
      <c r="O460" s="244"/>
      <c r="P460" s="244"/>
      <c r="Q460" s="243"/>
      <c r="R460" s="244"/>
      <c r="S460" s="243"/>
      <c r="T460" s="243"/>
      <c r="U460" s="245"/>
      <c r="V460" s="245"/>
      <c r="W460" s="245"/>
      <c r="X460" s="245"/>
      <c r="Y460" s="245"/>
      <c r="Z460" s="245"/>
      <c r="AA460" s="245"/>
      <c r="AB460" s="245"/>
      <c r="AC460" s="245"/>
      <c r="AD460" s="245"/>
      <c r="AE460" s="245"/>
      <c r="AF460" s="245"/>
      <c r="AG460" s="245"/>
      <c r="AH460" s="245"/>
      <c r="AI460" s="245"/>
      <c r="AJ460" s="245"/>
      <c r="AK460" s="245"/>
      <c r="AL460" s="245"/>
      <c r="AM460" s="245"/>
      <c r="AN460" s="245"/>
      <c r="AO460" s="245"/>
      <c r="AP460" s="245"/>
      <c r="AQ460" s="245"/>
      <c r="AR460" s="245"/>
      <c r="AS460" s="245"/>
      <c r="AT460" s="245"/>
      <c r="AU460" s="245"/>
      <c r="AV460" s="245"/>
      <c r="AW460" s="245"/>
      <c r="AX460" s="245"/>
      <c r="AY460" s="245"/>
      <c r="AZ460" s="245"/>
      <c r="BA460" s="245"/>
      <c r="BB460" s="245"/>
      <c r="BC460" s="245"/>
      <c r="BD460" s="245"/>
      <c r="BE460" s="245"/>
      <c r="BF460" s="245"/>
      <c r="BG460" s="245"/>
      <c r="BH460" s="245"/>
      <c r="BI460" s="245"/>
      <c r="BJ460" s="245"/>
      <c r="BK460" s="245"/>
      <c r="BL460" s="245"/>
      <c r="BM460" s="245"/>
      <c r="BN460" s="245"/>
      <c r="BO460" s="245"/>
      <c r="BP460" s="245"/>
      <c r="BQ460" s="245"/>
      <c r="BR460" s="245"/>
      <c r="BS460" s="245"/>
      <c r="BT460" s="245"/>
      <c r="BU460" s="245"/>
      <c r="BV460" s="245"/>
      <c r="BW460" s="245"/>
      <c r="BX460" s="245"/>
      <c r="BY460" s="245"/>
      <c r="BZ460" s="245"/>
      <c r="CA460" s="245"/>
      <c r="CB460" s="245"/>
      <c r="CC460" s="245"/>
      <c r="CD460" s="245"/>
      <c r="CE460" s="245"/>
      <c r="CF460" s="245"/>
      <c r="CG460" s="245"/>
      <c r="CH460" s="245"/>
      <c r="CI460" s="245"/>
      <c r="CJ460" s="245"/>
      <c r="CK460" s="245"/>
      <c r="CL460" s="245"/>
      <c r="CM460" s="245"/>
      <c r="CN460" s="245"/>
      <c r="CO460" s="245"/>
      <c r="CP460" s="245"/>
      <c r="CQ460" s="245"/>
      <c r="CR460" s="245"/>
      <c r="CS460" s="245"/>
      <c r="CT460" s="245"/>
      <c r="CU460" s="245"/>
      <c r="CV460" s="245"/>
      <c r="CW460" s="245"/>
      <c r="CX460" s="245"/>
      <c r="CY460" s="245"/>
      <c r="CZ460" s="245"/>
      <c r="DA460" s="245"/>
      <c r="DB460" s="245"/>
      <c r="DC460" s="245"/>
      <c r="DD460" s="245"/>
      <c r="DE460" s="245"/>
      <c r="DF460" s="245"/>
      <c r="DG460" s="245"/>
      <c r="DH460" s="245"/>
      <c r="DI460" s="245"/>
      <c r="DJ460" s="245"/>
      <c r="DK460" s="245"/>
      <c r="DL460" s="245"/>
      <c r="DM460" s="245"/>
      <c r="DN460" s="245"/>
      <c r="DO460" s="245"/>
      <c r="DP460" s="245"/>
      <c r="DQ460" s="245"/>
      <c r="DR460" s="245"/>
      <c r="DS460" s="245"/>
      <c r="DT460" s="245"/>
      <c r="DU460" s="245"/>
      <c r="DV460" s="245"/>
      <c r="DW460" s="245"/>
      <c r="DX460" s="245"/>
      <c r="DY460" s="245"/>
      <c r="DZ460" s="245"/>
      <c r="EA460" s="245"/>
      <c r="EB460" s="245"/>
      <c r="EC460" s="245"/>
      <c r="ED460" s="245"/>
      <c r="EE460" s="245"/>
      <c r="EF460" s="245"/>
      <c r="EG460" s="245"/>
      <c r="EH460" s="245"/>
      <c r="EI460" s="245"/>
      <c r="EJ460" s="245"/>
      <c r="EK460" s="245"/>
      <c r="EL460" s="245"/>
      <c r="EM460" s="245"/>
      <c r="EN460" s="245"/>
      <c r="EO460" s="245"/>
      <c r="EP460" s="245"/>
      <c r="EQ460" s="245"/>
      <c r="ER460" s="245"/>
      <c r="ES460" s="245"/>
      <c r="ET460" s="245"/>
      <c r="EU460" s="245"/>
      <c r="EV460" s="245"/>
      <c r="EW460" s="245"/>
      <c r="EX460" s="245"/>
      <c r="EY460" s="245"/>
      <c r="EZ460" s="245"/>
      <c r="FA460" s="245"/>
      <c r="FB460" s="245"/>
      <c r="FC460" s="245"/>
      <c r="FD460" s="245"/>
      <c r="FE460" s="245"/>
      <c r="FF460" s="245"/>
      <c r="FG460" s="245"/>
      <c r="FH460" s="245"/>
      <c r="FI460" s="245"/>
      <c r="FJ460" s="245"/>
      <c r="FK460" s="245"/>
      <c r="FL460" s="245"/>
      <c r="FM460" s="245"/>
      <c r="FN460" s="245"/>
      <c r="FO460" s="245"/>
      <c r="FP460" s="245"/>
      <c r="FQ460" s="245"/>
      <c r="FR460" s="245"/>
      <c r="FS460" s="245"/>
      <c r="FT460" s="245"/>
      <c r="FU460" s="245"/>
      <c r="FV460" s="245"/>
      <c r="FW460" s="245"/>
      <c r="FX460" s="245"/>
      <c r="FY460" s="245"/>
      <c r="FZ460" s="245"/>
      <c r="GA460" s="245"/>
      <c r="GB460" s="245"/>
      <c r="GC460" s="245"/>
      <c r="GD460" s="245"/>
      <c r="GE460" s="245"/>
      <c r="GF460" s="245"/>
      <c r="GG460" s="245"/>
      <c r="GH460" s="245"/>
      <c r="GI460" s="245"/>
      <c r="GJ460" s="245"/>
      <c r="GK460" s="245"/>
      <c r="GL460" s="245"/>
      <c r="GM460" s="245"/>
      <c r="GN460" s="245"/>
      <c r="GO460" s="245"/>
      <c r="GP460" s="245"/>
      <c r="GQ460" s="245"/>
      <c r="GR460" s="245"/>
      <c r="GS460" s="245"/>
      <c r="GT460" s="245"/>
      <c r="GU460" s="245"/>
      <c r="GV460" s="245"/>
      <c r="GW460" s="245"/>
      <c r="GX460" s="245"/>
      <c r="GY460" s="245"/>
      <c r="GZ460" s="245"/>
      <c r="HA460" s="245"/>
      <c r="HB460" s="245"/>
      <c r="HC460" s="245"/>
      <c r="HD460" s="245"/>
      <c r="HE460" s="245"/>
      <c r="HF460" s="245"/>
    </row>
    <row r="461" spans="1:214" outlineLevel="1" x14ac:dyDescent="0.3">
      <c r="A461" s="15"/>
      <c r="B461" s="15"/>
      <c r="C461" s="32"/>
      <c r="D461" s="102"/>
      <c r="E461" s="102"/>
      <c r="F461" s="102"/>
      <c r="G461" s="102"/>
      <c r="CF461" s="161"/>
    </row>
    <row r="462" spans="1:214" ht="15.5" outlineLevel="1" x14ac:dyDescent="0.3">
      <c r="A462" s="15"/>
      <c r="B462" s="15"/>
      <c r="C462" s="271" t="s">
        <v>313</v>
      </c>
      <c r="D462" s="271"/>
      <c r="E462" s="271"/>
      <c r="F462" s="271"/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CF462" s="161"/>
    </row>
    <row r="463" spans="1:214" outlineLevel="1" x14ac:dyDescent="0.3">
      <c r="A463" s="15"/>
      <c r="B463" s="15"/>
      <c r="C463" s="32"/>
      <c r="D463" s="102"/>
      <c r="E463" s="102"/>
      <c r="F463" s="102"/>
      <c r="G463" s="102"/>
      <c r="CF463" s="161"/>
    </row>
    <row r="464" spans="1:214" outlineLevel="1" x14ac:dyDescent="0.3">
      <c r="A464" s="15"/>
      <c r="B464" s="15"/>
      <c r="C464" s="46" t="s">
        <v>304</v>
      </c>
      <c r="D464" s="249" t="s">
        <v>305</v>
      </c>
      <c r="E464" s="249" t="s">
        <v>305</v>
      </c>
      <c r="F464" s="249"/>
      <c r="G464" s="256" t="s">
        <v>924</v>
      </c>
      <c r="I464" s="257"/>
      <c r="J464" s="257"/>
      <c r="K464" s="257"/>
      <c r="L464" s="251"/>
      <c r="N464" s="257"/>
      <c r="O464" s="257"/>
      <c r="P464" s="251"/>
      <c r="R464" s="251"/>
      <c r="T464" s="279" t="s">
        <v>295</v>
      </c>
      <c r="CF464" s="161"/>
    </row>
    <row r="465" spans="1:84" outlineLevel="1" x14ac:dyDescent="0.3">
      <c r="A465" s="15"/>
      <c r="B465" s="15"/>
      <c r="C465" s="46" t="s">
        <v>306</v>
      </c>
      <c r="D465" s="249"/>
      <c r="E465" s="249" t="s">
        <v>307</v>
      </c>
      <c r="F465" s="249"/>
      <c r="G465" s="256" t="s">
        <v>923</v>
      </c>
      <c r="I465" s="257"/>
      <c r="J465" s="257"/>
      <c r="K465" s="257"/>
      <c r="L465" s="251"/>
      <c r="N465" s="257"/>
      <c r="O465" s="257"/>
      <c r="P465" s="251"/>
      <c r="R465" s="251"/>
      <c r="T465" s="279" t="s">
        <v>295</v>
      </c>
      <c r="CF465" s="161"/>
    </row>
    <row r="466" spans="1:84" outlineLevel="1" x14ac:dyDescent="0.3">
      <c r="A466" s="15"/>
      <c r="B466" s="15"/>
      <c r="C466" s="47" t="s">
        <v>308</v>
      </c>
      <c r="D466" s="249" t="s">
        <v>309</v>
      </c>
      <c r="E466" s="249" t="s">
        <v>309</v>
      </c>
      <c r="F466" s="249"/>
      <c r="G466" s="256" t="s">
        <v>924</v>
      </c>
      <c r="I466" s="257"/>
      <c r="J466" s="257"/>
      <c r="K466" s="257"/>
      <c r="L466" s="251"/>
      <c r="N466" s="257"/>
      <c r="O466" s="257"/>
      <c r="P466" s="251"/>
      <c r="R466" s="251"/>
      <c r="T466" s="279" t="s">
        <v>295</v>
      </c>
      <c r="CF466" s="161"/>
    </row>
    <row r="467" spans="1:84" outlineLevel="1" x14ac:dyDescent="0.3">
      <c r="A467" s="15"/>
      <c r="B467" s="15"/>
      <c r="C467" s="46" t="s">
        <v>310</v>
      </c>
      <c r="D467" s="249"/>
      <c r="E467" s="249" t="s">
        <v>311</v>
      </c>
      <c r="F467" s="249"/>
      <c r="G467" s="256" t="s">
        <v>923</v>
      </c>
      <c r="I467" s="257"/>
      <c r="J467" s="257"/>
      <c r="K467" s="257"/>
      <c r="L467" s="251"/>
      <c r="N467" s="257"/>
      <c r="O467" s="257"/>
      <c r="P467" s="251"/>
      <c r="R467" s="251"/>
      <c r="T467" s="279" t="s">
        <v>295</v>
      </c>
      <c r="CF467" s="161"/>
    </row>
    <row r="468" spans="1:84" outlineLevel="1" x14ac:dyDescent="0.3">
      <c r="A468" s="15"/>
      <c r="B468" s="15"/>
      <c r="C468" s="32"/>
      <c r="D468" s="102"/>
      <c r="E468" s="102"/>
      <c r="F468" s="102"/>
      <c r="G468" s="102"/>
      <c r="CF468" s="161"/>
    </row>
    <row r="469" spans="1:84" outlineLevel="1" x14ac:dyDescent="0.3">
      <c r="A469" s="15"/>
      <c r="B469" s="15"/>
      <c r="C469" s="258" t="s">
        <v>320</v>
      </c>
      <c r="D469" s="259"/>
      <c r="E469" s="259"/>
      <c r="F469" s="259"/>
      <c r="G469" s="259"/>
      <c r="H469" s="260"/>
      <c r="I469" s="261">
        <f>SUM(I464:I467)</f>
        <v>0</v>
      </c>
      <c r="J469" s="261">
        <f>SUM(J464:J467)</f>
        <v>0</v>
      </c>
      <c r="K469" s="261">
        <f t="shared" ref="K469:L469" si="76">SUM(K464:K467)</f>
        <v>0</v>
      </c>
      <c r="L469" s="261">
        <f t="shared" si="76"/>
        <v>0</v>
      </c>
      <c r="M469" s="260"/>
      <c r="N469" s="261">
        <f t="shared" ref="N469:P469" si="77">SUM(N464:N467)</f>
        <v>0</v>
      </c>
      <c r="O469" s="261">
        <f t="shared" si="77"/>
        <v>0</v>
      </c>
      <c r="P469" s="261">
        <f t="shared" si="77"/>
        <v>0</v>
      </c>
      <c r="Q469" s="260"/>
      <c r="R469" s="261">
        <f>SUM(R464:R467)</f>
        <v>0</v>
      </c>
      <c r="T469" s="252"/>
      <c r="CF469" s="161"/>
    </row>
    <row r="470" spans="1:84" outlineLevel="1" x14ac:dyDescent="0.3">
      <c r="A470" s="15"/>
      <c r="B470" s="15"/>
      <c r="C470" s="32"/>
      <c r="D470" s="102"/>
      <c r="E470" s="102"/>
      <c r="F470" s="102"/>
      <c r="G470" s="102"/>
      <c r="CF470" s="161"/>
    </row>
    <row r="471" spans="1:84" ht="15.5" outlineLevel="1" x14ac:dyDescent="0.3">
      <c r="A471" s="15"/>
      <c r="B471" s="15"/>
      <c r="C471" s="271" t="s">
        <v>303</v>
      </c>
      <c r="D471" s="271"/>
      <c r="E471" s="271"/>
      <c r="F471" s="271"/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CF471" s="161"/>
    </row>
    <row r="472" spans="1:84" outlineLevel="1" x14ac:dyDescent="0.3">
      <c r="A472" s="15"/>
      <c r="B472" s="15"/>
      <c r="C472" s="32"/>
      <c r="D472" s="102"/>
      <c r="E472" s="102"/>
      <c r="F472" s="102"/>
      <c r="G472" s="102"/>
      <c r="CF472" s="161"/>
    </row>
    <row r="473" spans="1:84" outlineLevel="1" x14ac:dyDescent="0.3">
      <c r="A473" s="15"/>
      <c r="B473" s="15"/>
      <c r="C473" s="46" t="s">
        <v>304</v>
      </c>
      <c r="D473" s="249" t="s">
        <v>314</v>
      </c>
      <c r="E473" s="249" t="s">
        <v>315</v>
      </c>
      <c r="F473" s="249"/>
      <c r="G473" s="256" t="s">
        <v>924</v>
      </c>
      <c r="I473" s="257"/>
      <c r="J473" s="257"/>
      <c r="K473" s="257"/>
      <c r="L473" s="251"/>
      <c r="N473" s="257"/>
      <c r="O473" s="257"/>
      <c r="P473" s="251"/>
      <c r="R473" s="251"/>
      <c r="T473" s="279" t="s">
        <v>295</v>
      </c>
      <c r="CF473" s="161"/>
    </row>
    <row r="474" spans="1:84" outlineLevel="1" x14ac:dyDescent="0.3">
      <c r="A474" s="15"/>
      <c r="B474" s="15"/>
      <c r="C474" s="46" t="s">
        <v>306</v>
      </c>
      <c r="D474" s="249"/>
      <c r="E474" s="249" t="s">
        <v>316</v>
      </c>
      <c r="F474" s="249"/>
      <c r="G474" s="256" t="s">
        <v>923</v>
      </c>
      <c r="I474" s="257"/>
      <c r="J474" s="257"/>
      <c r="K474" s="257"/>
      <c r="L474" s="251"/>
      <c r="N474" s="257"/>
      <c r="O474" s="257"/>
      <c r="P474" s="251"/>
      <c r="R474" s="251"/>
      <c r="T474" s="279" t="s">
        <v>295</v>
      </c>
      <c r="CF474" s="161"/>
    </row>
    <row r="475" spans="1:84" outlineLevel="1" x14ac:dyDescent="0.3">
      <c r="A475" s="15"/>
      <c r="B475" s="15"/>
      <c r="C475" s="47" t="s">
        <v>308</v>
      </c>
      <c r="D475" s="249" t="s">
        <v>317</v>
      </c>
      <c r="E475" s="249" t="s">
        <v>318</v>
      </c>
      <c r="F475" s="249"/>
      <c r="G475" s="256" t="s">
        <v>924</v>
      </c>
      <c r="I475" s="257"/>
      <c r="J475" s="257"/>
      <c r="K475" s="257"/>
      <c r="L475" s="251"/>
      <c r="N475" s="257"/>
      <c r="O475" s="257"/>
      <c r="P475" s="251"/>
      <c r="R475" s="251"/>
      <c r="T475" s="279" t="s">
        <v>295</v>
      </c>
      <c r="CF475" s="161"/>
    </row>
    <row r="476" spans="1:84" outlineLevel="1" x14ac:dyDescent="0.3">
      <c r="A476" s="15"/>
      <c r="B476" s="15"/>
      <c r="C476" s="46" t="s">
        <v>310</v>
      </c>
      <c r="D476" s="249"/>
      <c r="E476" s="249" t="s">
        <v>319</v>
      </c>
      <c r="F476" s="249"/>
      <c r="G476" s="256" t="s">
        <v>923</v>
      </c>
      <c r="I476" s="257"/>
      <c r="J476" s="257"/>
      <c r="K476" s="257"/>
      <c r="L476" s="251"/>
      <c r="N476" s="257"/>
      <c r="O476" s="257"/>
      <c r="P476" s="251"/>
      <c r="R476" s="251"/>
      <c r="T476" s="279" t="s">
        <v>295</v>
      </c>
      <c r="CF476" s="161"/>
    </row>
    <row r="477" spans="1:84" outlineLevel="1" x14ac:dyDescent="0.3">
      <c r="A477" s="15"/>
      <c r="B477" s="15"/>
      <c r="C477" s="32"/>
      <c r="D477" s="102"/>
      <c r="E477" s="102"/>
      <c r="F477" s="102"/>
      <c r="G477" s="102"/>
      <c r="CF477" s="161"/>
    </row>
    <row r="478" spans="1:84" outlineLevel="1" x14ac:dyDescent="0.3">
      <c r="A478" s="15"/>
      <c r="B478" s="15"/>
      <c r="C478" s="258" t="s">
        <v>312</v>
      </c>
      <c r="D478" s="259"/>
      <c r="E478" s="259"/>
      <c r="F478" s="259"/>
      <c r="G478" s="259"/>
      <c r="H478" s="260"/>
      <c r="I478" s="261">
        <f>SUM(I473:I476)</f>
        <v>0</v>
      </c>
      <c r="J478" s="261">
        <f>SUM(J473:J476)</f>
        <v>0</v>
      </c>
      <c r="K478" s="261">
        <f t="shared" ref="K478:L478" si="78">SUM(K473:K476)</f>
        <v>0</v>
      </c>
      <c r="L478" s="261">
        <f t="shared" si="78"/>
        <v>0</v>
      </c>
      <c r="M478" s="260"/>
      <c r="N478" s="261">
        <f t="shared" ref="N478:P478" si="79">SUM(N473:N476)</f>
        <v>0</v>
      </c>
      <c r="O478" s="261">
        <f t="shared" si="79"/>
        <v>0</v>
      </c>
      <c r="P478" s="261">
        <f t="shared" si="79"/>
        <v>0</v>
      </c>
      <c r="Q478" s="260"/>
      <c r="R478" s="261">
        <f>SUM(R473:R476)</f>
        <v>0</v>
      </c>
      <c r="T478" s="252"/>
      <c r="CF478" s="161"/>
    </row>
    <row r="479" spans="1:84" outlineLevel="1" x14ac:dyDescent="0.3">
      <c r="A479" s="15"/>
      <c r="B479" s="15"/>
      <c r="C479" s="32"/>
      <c r="D479" s="102"/>
      <c r="E479" s="102"/>
      <c r="F479" s="102"/>
      <c r="G479" s="102"/>
      <c r="CF479" s="161"/>
    </row>
    <row r="480" spans="1:84" ht="15.5" outlineLevel="1" x14ac:dyDescent="0.3">
      <c r="A480" s="15"/>
      <c r="B480" s="15"/>
      <c r="C480" s="271" t="s">
        <v>321</v>
      </c>
      <c r="D480" s="271"/>
      <c r="E480" s="271"/>
      <c r="F480" s="271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CF480" s="161"/>
    </row>
    <row r="481" spans="1:84" outlineLevel="1" x14ac:dyDescent="0.3">
      <c r="A481" s="15"/>
      <c r="B481" s="15"/>
      <c r="C481" s="32"/>
      <c r="D481" s="102"/>
      <c r="E481" s="102"/>
      <c r="F481" s="102"/>
      <c r="G481" s="102"/>
      <c r="CF481" s="161"/>
    </row>
    <row r="482" spans="1:84" outlineLevel="1" x14ac:dyDescent="0.3">
      <c r="A482" s="15"/>
      <c r="B482" s="15"/>
      <c r="C482" s="258" t="s">
        <v>322</v>
      </c>
      <c r="D482" s="259" t="s">
        <v>323</v>
      </c>
      <c r="E482" s="259" t="s">
        <v>323</v>
      </c>
      <c r="F482" s="259"/>
      <c r="G482" s="282" t="s">
        <v>924</v>
      </c>
      <c r="H482" s="260"/>
      <c r="I482" s="283"/>
      <c r="J482" s="283"/>
      <c r="K482" s="283"/>
      <c r="L482" s="262"/>
      <c r="M482" s="284"/>
      <c r="N482" s="283"/>
      <c r="O482" s="283"/>
      <c r="P482" s="262"/>
      <c r="Q482" s="260"/>
      <c r="R482" s="283"/>
      <c r="T482" s="279" t="s">
        <v>295</v>
      </c>
      <c r="CF482" s="161"/>
    </row>
    <row r="483" spans="1:84" outlineLevel="1" x14ac:dyDescent="0.3">
      <c r="A483" s="15"/>
      <c r="B483" s="15"/>
      <c r="C483" s="32"/>
      <c r="D483" s="102"/>
      <c r="E483" s="102"/>
      <c r="F483" s="102"/>
      <c r="G483" s="102"/>
      <c r="CF483" s="161"/>
    </row>
    <row r="484" spans="1:84" ht="15.5" outlineLevel="1" x14ac:dyDescent="0.3">
      <c r="A484" s="15"/>
      <c r="B484" s="15"/>
      <c r="C484" s="271" t="s">
        <v>324</v>
      </c>
      <c r="D484" s="271"/>
      <c r="E484" s="271"/>
      <c r="F484" s="271"/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CF484" s="161"/>
    </row>
    <row r="485" spans="1:84" outlineLevel="1" x14ac:dyDescent="0.3">
      <c r="A485" s="15"/>
      <c r="B485" s="15"/>
      <c r="C485" s="32"/>
      <c r="D485" s="102"/>
      <c r="E485" s="102"/>
      <c r="F485" s="102"/>
      <c r="G485" s="102"/>
      <c r="CF485" s="161"/>
    </row>
    <row r="486" spans="1:84" outlineLevel="1" x14ac:dyDescent="0.3">
      <c r="A486" s="15"/>
      <c r="B486" s="15"/>
      <c r="C486" s="258" t="s">
        <v>325</v>
      </c>
      <c r="D486" s="259" t="s">
        <v>326</v>
      </c>
      <c r="E486" s="259" t="s">
        <v>326</v>
      </c>
      <c r="F486" s="259"/>
      <c r="G486" s="282" t="s">
        <v>924</v>
      </c>
      <c r="H486" s="260"/>
      <c r="I486" s="283"/>
      <c r="J486" s="283"/>
      <c r="K486" s="283"/>
      <c r="L486" s="262"/>
      <c r="M486" s="284"/>
      <c r="N486" s="283"/>
      <c r="O486" s="283"/>
      <c r="P486" s="262"/>
      <c r="Q486" s="260"/>
      <c r="R486" s="283"/>
      <c r="T486" s="279" t="s">
        <v>295</v>
      </c>
      <c r="CF486" s="161"/>
    </row>
    <row r="487" spans="1:84" outlineLevel="1" x14ac:dyDescent="0.3">
      <c r="A487" s="15"/>
      <c r="B487" s="15"/>
      <c r="C487" s="32"/>
      <c r="D487" s="102"/>
      <c r="E487" s="102"/>
      <c r="F487" s="102"/>
      <c r="G487" s="102"/>
      <c r="CF487" s="161"/>
    </row>
    <row r="488" spans="1:84" ht="15.5" outlineLevel="1" x14ac:dyDescent="0.3">
      <c r="A488" s="15"/>
      <c r="B488" s="15"/>
      <c r="C488" s="271" t="s">
        <v>918</v>
      </c>
      <c r="D488" s="271"/>
      <c r="E488" s="271"/>
      <c r="F488" s="271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CF488" s="161"/>
    </row>
    <row r="489" spans="1:84" outlineLevel="1" x14ac:dyDescent="0.3">
      <c r="A489" s="15"/>
      <c r="B489" s="15"/>
      <c r="C489" s="32"/>
      <c r="D489" s="102"/>
      <c r="E489" s="102"/>
      <c r="F489" s="102"/>
      <c r="G489" s="102"/>
      <c r="CF489" s="161"/>
    </row>
    <row r="490" spans="1:84" outlineLevel="1" x14ac:dyDescent="0.3">
      <c r="A490" s="15"/>
      <c r="B490" s="15"/>
      <c r="C490" s="46" t="s">
        <v>327</v>
      </c>
      <c r="D490" s="249"/>
      <c r="E490" s="249" t="s">
        <v>328</v>
      </c>
      <c r="F490" s="249"/>
      <c r="G490" s="256" t="s">
        <v>924</v>
      </c>
      <c r="I490" s="257"/>
      <c r="J490" s="257"/>
      <c r="K490" s="251"/>
      <c r="L490" s="251"/>
      <c r="N490" s="257"/>
      <c r="O490" s="257"/>
      <c r="P490" s="251"/>
      <c r="R490" s="257"/>
      <c r="T490" s="279" t="s">
        <v>295</v>
      </c>
      <c r="CF490" s="161"/>
    </row>
    <row r="491" spans="1:84" outlineLevel="1" x14ac:dyDescent="0.3">
      <c r="A491" s="15"/>
      <c r="B491" s="15"/>
      <c r="C491" s="46" t="s">
        <v>329</v>
      </c>
      <c r="D491" s="249"/>
      <c r="E491" s="249" t="s">
        <v>330</v>
      </c>
      <c r="F491" s="249"/>
      <c r="G491" s="256" t="s">
        <v>924</v>
      </c>
      <c r="I491" s="257"/>
      <c r="J491" s="257"/>
      <c r="K491" s="251"/>
      <c r="L491" s="251"/>
      <c r="N491" s="257"/>
      <c r="O491" s="257"/>
      <c r="P491" s="251"/>
      <c r="R491" s="257"/>
      <c r="T491" s="279" t="s">
        <v>295</v>
      </c>
      <c r="CF491" s="161"/>
    </row>
    <row r="492" spans="1:84" outlineLevel="1" x14ac:dyDescent="0.3">
      <c r="A492" s="15"/>
      <c r="B492" s="15"/>
      <c r="C492" s="46" t="s">
        <v>331</v>
      </c>
      <c r="D492" s="249"/>
      <c r="E492" s="249" t="s">
        <v>332</v>
      </c>
      <c r="F492" s="249"/>
      <c r="G492" s="256" t="s">
        <v>924</v>
      </c>
      <c r="I492" s="257"/>
      <c r="J492" s="257"/>
      <c r="K492" s="251"/>
      <c r="L492" s="251"/>
      <c r="N492" s="257"/>
      <c r="O492" s="257"/>
      <c r="P492" s="251"/>
      <c r="R492" s="257"/>
      <c r="T492" s="279" t="s">
        <v>295</v>
      </c>
      <c r="CF492" s="161"/>
    </row>
    <row r="493" spans="1:84" outlineLevel="1" x14ac:dyDescent="0.3">
      <c r="A493" s="15"/>
      <c r="B493" s="15"/>
      <c r="C493" s="32"/>
      <c r="D493" s="102"/>
      <c r="E493" s="102"/>
      <c r="F493" s="102"/>
      <c r="G493" s="102"/>
      <c r="CF493" s="161"/>
    </row>
    <row r="494" spans="1:84" outlineLevel="1" x14ac:dyDescent="0.3">
      <c r="A494" s="15"/>
      <c r="B494" s="15"/>
      <c r="C494" s="258" t="s">
        <v>959</v>
      </c>
      <c r="D494" s="259"/>
      <c r="E494" s="259"/>
      <c r="F494" s="259"/>
      <c r="G494" s="259"/>
      <c r="H494" s="260"/>
      <c r="I494" s="261">
        <f>SUM(I490:I492)</f>
        <v>0</v>
      </c>
      <c r="J494" s="261">
        <f>SUM(J490:J492)</f>
        <v>0</v>
      </c>
      <c r="K494" s="261">
        <f t="shared" ref="K494:L494" si="80">SUM(K490:K492)</f>
        <v>0</v>
      </c>
      <c r="L494" s="261">
        <f t="shared" si="80"/>
        <v>0</v>
      </c>
      <c r="M494" s="260"/>
      <c r="N494" s="261">
        <f t="shared" ref="N494:P494" si="81">SUM(N490:N492)</f>
        <v>0</v>
      </c>
      <c r="O494" s="261">
        <f t="shared" si="81"/>
        <v>0</v>
      </c>
      <c r="P494" s="261">
        <f t="shared" si="81"/>
        <v>0</v>
      </c>
      <c r="Q494" s="260"/>
      <c r="R494" s="261">
        <f>SUM(R490:R492)</f>
        <v>0</v>
      </c>
      <c r="T494" s="252"/>
      <c r="CF494" s="161"/>
    </row>
    <row r="495" spans="1:84" outlineLevel="1" x14ac:dyDescent="0.3">
      <c r="A495" s="15"/>
      <c r="B495" s="15"/>
      <c r="C495" s="32"/>
      <c r="D495" s="102"/>
      <c r="E495" s="102"/>
      <c r="F495" s="102"/>
      <c r="G495" s="102"/>
      <c r="CF495" s="161"/>
    </row>
    <row r="496" spans="1:84" outlineLevel="1" x14ac:dyDescent="0.3">
      <c r="A496" s="15"/>
      <c r="B496" s="247"/>
      <c r="C496" s="266" t="s">
        <v>333</v>
      </c>
      <c r="D496" s="267" t="s">
        <v>334</v>
      </c>
      <c r="E496" s="267" t="s">
        <v>334</v>
      </c>
      <c r="F496" s="267"/>
      <c r="G496" s="267"/>
      <c r="H496" s="268"/>
      <c r="I496" s="269">
        <f>I494+I486+I482+I478+I469</f>
        <v>0</v>
      </c>
      <c r="J496" s="269">
        <f>J494+J486+J482+J478+J469</f>
        <v>0</v>
      </c>
      <c r="K496" s="269">
        <f t="shared" ref="K496:L496" si="82">K494+K486+K482+K478+K469</f>
        <v>0</v>
      </c>
      <c r="L496" s="269">
        <f t="shared" si="82"/>
        <v>0</v>
      </c>
      <c r="M496" s="268"/>
      <c r="N496" s="269">
        <f t="shared" ref="N496:P496" si="83">N494+N486+N482+N478+N469</f>
        <v>0</v>
      </c>
      <c r="O496" s="269">
        <f t="shared" si="83"/>
        <v>0</v>
      </c>
      <c r="P496" s="269">
        <f t="shared" si="83"/>
        <v>0</v>
      </c>
      <c r="Q496" s="268"/>
      <c r="R496" s="269">
        <f>R494+R486+R482+R478+R469</f>
        <v>0</v>
      </c>
      <c r="T496" s="252"/>
      <c r="CF496" s="161"/>
    </row>
    <row r="497" spans="1:214" outlineLevel="1" x14ac:dyDescent="0.3">
      <c r="A497" s="15"/>
      <c r="B497" s="15"/>
      <c r="C497" s="32"/>
      <c r="D497" s="102"/>
      <c r="E497" s="102"/>
      <c r="F497" s="102"/>
      <c r="G497" s="102"/>
      <c r="CF497" s="161"/>
    </row>
    <row r="498" spans="1:214" outlineLevel="1" x14ac:dyDescent="0.3">
      <c r="A498" s="15"/>
      <c r="B498" s="15"/>
      <c r="C498" s="32"/>
      <c r="D498" s="102"/>
      <c r="E498" s="102"/>
      <c r="F498" s="102"/>
      <c r="G498" s="102"/>
      <c r="CF498" s="161"/>
    </row>
    <row r="499" spans="1:214" outlineLevel="1" x14ac:dyDescent="0.3">
      <c r="A499" s="15"/>
      <c r="B499" s="247"/>
      <c r="C499" s="266" t="s">
        <v>335</v>
      </c>
      <c r="D499" s="267" t="s">
        <v>336</v>
      </c>
      <c r="E499" s="267" t="s">
        <v>336</v>
      </c>
      <c r="F499" s="267"/>
      <c r="G499" s="267"/>
      <c r="H499" s="268"/>
      <c r="I499" s="269">
        <f>I457+I496</f>
        <v>0</v>
      </c>
      <c r="J499" s="269">
        <f>J457+J496</f>
        <v>0</v>
      </c>
      <c r="K499" s="269">
        <f t="shared" ref="K499:L499" si="84">K457+K496</f>
        <v>0</v>
      </c>
      <c r="L499" s="269">
        <f t="shared" si="84"/>
        <v>0</v>
      </c>
      <c r="M499" s="268"/>
      <c r="N499" s="269">
        <f t="shared" ref="N499:P499" si="85">N457+N496</f>
        <v>0</v>
      </c>
      <c r="O499" s="269">
        <f t="shared" si="85"/>
        <v>0</v>
      </c>
      <c r="P499" s="269">
        <f t="shared" si="85"/>
        <v>0</v>
      </c>
      <c r="Q499" s="268"/>
      <c r="R499" s="269">
        <f>R457+R496</f>
        <v>0</v>
      </c>
      <c r="T499" s="252"/>
      <c r="CF499" s="161"/>
    </row>
    <row r="500" spans="1:214" outlineLevel="1" x14ac:dyDescent="0.3">
      <c r="A500" s="15"/>
      <c r="B500" s="15"/>
      <c r="C500" s="32"/>
      <c r="D500" s="102"/>
      <c r="E500" s="102"/>
      <c r="F500" s="102"/>
      <c r="G500" s="102"/>
      <c r="CF500" s="161"/>
    </row>
    <row r="501" spans="1:214" outlineLevel="1" x14ac:dyDescent="0.3">
      <c r="A501" s="15"/>
      <c r="B501" s="15"/>
      <c r="C501" s="32"/>
      <c r="D501" s="102"/>
      <c r="E501" s="102"/>
      <c r="F501" s="102"/>
      <c r="G501" s="102"/>
      <c r="CF501" s="161"/>
    </row>
    <row r="502" spans="1:214" s="246" customFormat="1" ht="18.5" outlineLevel="1" x14ac:dyDescent="0.35">
      <c r="A502" s="15"/>
      <c r="B502" s="113"/>
      <c r="C502" s="113" t="s">
        <v>30</v>
      </c>
      <c r="D502" s="113"/>
      <c r="E502" s="113"/>
      <c r="F502" s="113"/>
      <c r="G502" s="113"/>
      <c r="H502" s="243"/>
      <c r="I502" s="244"/>
      <c r="J502" s="244"/>
      <c r="K502" s="244"/>
      <c r="L502" s="244"/>
      <c r="M502" s="243"/>
      <c r="N502" s="244"/>
      <c r="O502" s="244"/>
      <c r="P502" s="244"/>
      <c r="Q502" s="243"/>
      <c r="R502" s="244"/>
      <c r="S502" s="243"/>
      <c r="T502" s="243"/>
      <c r="U502" s="245"/>
      <c r="V502" s="245"/>
      <c r="W502" s="245"/>
      <c r="X502" s="245"/>
      <c r="Y502" s="245"/>
      <c r="Z502" s="245"/>
      <c r="AA502" s="245"/>
      <c r="AB502" s="245"/>
      <c r="AC502" s="245"/>
      <c r="AD502" s="245"/>
      <c r="AE502" s="245"/>
      <c r="AF502" s="245"/>
      <c r="AG502" s="245"/>
      <c r="AH502" s="245"/>
      <c r="AI502" s="245"/>
      <c r="AJ502" s="245"/>
      <c r="AK502" s="245"/>
      <c r="AL502" s="245"/>
      <c r="AM502" s="245"/>
      <c r="AN502" s="245"/>
      <c r="AO502" s="245"/>
      <c r="AP502" s="245"/>
      <c r="AQ502" s="245"/>
      <c r="AR502" s="245"/>
      <c r="AS502" s="245"/>
      <c r="AT502" s="245"/>
      <c r="AU502" s="245"/>
      <c r="AV502" s="245"/>
      <c r="AW502" s="245"/>
      <c r="AX502" s="245"/>
      <c r="AY502" s="245"/>
      <c r="AZ502" s="245"/>
      <c r="BA502" s="245"/>
      <c r="BB502" s="245"/>
      <c r="BC502" s="245"/>
      <c r="BD502" s="245"/>
      <c r="BE502" s="245"/>
      <c r="BF502" s="245"/>
      <c r="BG502" s="245"/>
      <c r="BH502" s="245"/>
      <c r="BI502" s="245"/>
      <c r="BJ502" s="245"/>
      <c r="BK502" s="245"/>
      <c r="BL502" s="245"/>
      <c r="BM502" s="245"/>
      <c r="BN502" s="245"/>
      <c r="BO502" s="245"/>
      <c r="BP502" s="245"/>
      <c r="BQ502" s="245"/>
      <c r="BR502" s="245"/>
      <c r="BS502" s="245"/>
      <c r="BT502" s="245"/>
      <c r="BU502" s="245"/>
      <c r="BV502" s="245"/>
      <c r="BW502" s="245"/>
      <c r="BX502" s="245"/>
      <c r="BY502" s="245"/>
      <c r="BZ502" s="245"/>
      <c r="CA502" s="245"/>
      <c r="CB502" s="245"/>
      <c r="CC502" s="245"/>
      <c r="CD502" s="245"/>
      <c r="CE502" s="245"/>
      <c r="CF502" s="245"/>
      <c r="CG502" s="245"/>
      <c r="CH502" s="245"/>
      <c r="CI502" s="245"/>
      <c r="CJ502" s="245"/>
      <c r="CK502" s="245"/>
      <c r="CL502" s="245"/>
      <c r="CM502" s="245"/>
      <c r="CN502" s="245"/>
      <c r="CO502" s="245"/>
      <c r="CP502" s="245"/>
      <c r="CQ502" s="245"/>
      <c r="CR502" s="245"/>
      <c r="CS502" s="245"/>
      <c r="CT502" s="245"/>
      <c r="CU502" s="245"/>
      <c r="CV502" s="245"/>
      <c r="CW502" s="245"/>
      <c r="CX502" s="245"/>
      <c r="CY502" s="245"/>
      <c r="CZ502" s="245"/>
      <c r="DA502" s="245"/>
      <c r="DB502" s="245"/>
      <c r="DC502" s="245"/>
      <c r="DD502" s="245"/>
      <c r="DE502" s="245"/>
      <c r="DF502" s="245"/>
      <c r="DG502" s="245"/>
      <c r="DH502" s="245"/>
      <c r="DI502" s="245"/>
      <c r="DJ502" s="245"/>
      <c r="DK502" s="245"/>
      <c r="DL502" s="245"/>
      <c r="DM502" s="245"/>
      <c r="DN502" s="245"/>
      <c r="DO502" s="245"/>
      <c r="DP502" s="245"/>
      <c r="DQ502" s="245"/>
      <c r="DR502" s="245"/>
      <c r="DS502" s="245"/>
      <c r="DT502" s="245"/>
      <c r="DU502" s="245"/>
      <c r="DV502" s="245"/>
      <c r="DW502" s="245"/>
      <c r="DX502" s="245"/>
      <c r="DY502" s="245"/>
      <c r="DZ502" s="245"/>
      <c r="EA502" s="245"/>
      <c r="EB502" s="245"/>
      <c r="EC502" s="245"/>
      <c r="ED502" s="245"/>
      <c r="EE502" s="245"/>
      <c r="EF502" s="245"/>
      <c r="EG502" s="245"/>
      <c r="EH502" s="245"/>
      <c r="EI502" s="245"/>
      <c r="EJ502" s="245"/>
      <c r="EK502" s="245"/>
      <c r="EL502" s="245"/>
      <c r="EM502" s="245"/>
      <c r="EN502" s="245"/>
      <c r="EO502" s="245"/>
      <c r="EP502" s="245"/>
      <c r="EQ502" s="245"/>
      <c r="ER502" s="245"/>
      <c r="ES502" s="245"/>
      <c r="ET502" s="245"/>
      <c r="EU502" s="245"/>
      <c r="EV502" s="245"/>
      <c r="EW502" s="245"/>
      <c r="EX502" s="245"/>
      <c r="EY502" s="245"/>
      <c r="EZ502" s="245"/>
      <c r="FA502" s="245"/>
      <c r="FB502" s="245"/>
      <c r="FC502" s="245"/>
      <c r="FD502" s="245"/>
      <c r="FE502" s="245"/>
      <c r="FF502" s="245"/>
      <c r="FG502" s="245"/>
      <c r="FH502" s="245"/>
      <c r="FI502" s="245"/>
      <c r="FJ502" s="245"/>
      <c r="FK502" s="245"/>
      <c r="FL502" s="245"/>
      <c r="FM502" s="245"/>
      <c r="FN502" s="245"/>
      <c r="FO502" s="245"/>
      <c r="FP502" s="245"/>
      <c r="FQ502" s="245"/>
      <c r="FR502" s="245"/>
      <c r="FS502" s="245"/>
      <c r="FT502" s="245"/>
      <c r="FU502" s="245"/>
      <c r="FV502" s="245"/>
      <c r="FW502" s="245"/>
      <c r="FX502" s="245"/>
      <c r="FY502" s="245"/>
      <c r="FZ502" s="245"/>
      <c r="GA502" s="245"/>
      <c r="GB502" s="245"/>
      <c r="GC502" s="245"/>
      <c r="GD502" s="245"/>
      <c r="GE502" s="245"/>
      <c r="GF502" s="245"/>
      <c r="GG502" s="245"/>
      <c r="GH502" s="245"/>
      <c r="GI502" s="245"/>
      <c r="GJ502" s="245"/>
      <c r="GK502" s="245"/>
      <c r="GL502" s="245"/>
      <c r="GM502" s="245"/>
      <c r="GN502" s="245"/>
      <c r="GO502" s="245"/>
      <c r="GP502" s="245"/>
      <c r="GQ502" s="245"/>
      <c r="GR502" s="245"/>
      <c r="GS502" s="245"/>
      <c r="GT502" s="245"/>
      <c r="GU502" s="245"/>
      <c r="GV502" s="245"/>
      <c r="GW502" s="245"/>
      <c r="GX502" s="245"/>
      <c r="GY502" s="245"/>
      <c r="GZ502" s="245"/>
      <c r="HA502" s="245"/>
      <c r="HB502" s="245"/>
      <c r="HC502" s="245"/>
      <c r="HD502" s="245"/>
      <c r="HE502" s="245"/>
      <c r="HF502" s="245"/>
    </row>
    <row r="503" spans="1:214" outlineLevel="1" x14ac:dyDescent="0.3">
      <c r="A503" s="15"/>
      <c r="B503" s="15"/>
      <c r="C503" s="32"/>
      <c r="D503" s="102"/>
      <c r="E503" s="102"/>
      <c r="F503" s="102"/>
      <c r="G503" s="102"/>
      <c r="CF503" s="161"/>
    </row>
    <row r="504" spans="1:214" outlineLevel="1" x14ac:dyDescent="0.3">
      <c r="A504" s="15"/>
      <c r="B504" s="15"/>
      <c r="C504" s="45" t="s">
        <v>86</v>
      </c>
      <c r="D504" s="249" t="s">
        <v>337</v>
      </c>
      <c r="E504" s="249" t="s">
        <v>338</v>
      </c>
      <c r="F504" s="249"/>
      <c r="G504" s="249"/>
      <c r="I504" s="253">
        <f>I505+I506+I507+I508+I509+I510+I511+I512+I513+I515+I516+I517+I518</f>
        <v>0</v>
      </c>
      <c r="J504" s="251"/>
      <c r="K504" s="251"/>
      <c r="L504" s="253">
        <f>L505+L506+L507+L508+L509+L510+L511+L512+L513+L515+L516+L517+L518</f>
        <v>0</v>
      </c>
      <c r="N504" s="253">
        <f>N505+N506+N507+N508+N509+N510+N511+N512+N513+N515+N516+N517+N518</f>
        <v>0</v>
      </c>
      <c r="O504" s="251"/>
      <c r="P504" s="253">
        <f>P505+P506+P507+P508+P509+P510+P511+P512+P513+P515+P516+P517+P518</f>
        <v>0</v>
      </c>
      <c r="R504" s="253">
        <f>R505+R506+R507+R508+R509+R510+R511+R512+R513+R515+R516+R517+R518</f>
        <v>0</v>
      </c>
      <c r="T504" s="252"/>
      <c r="CF504" s="161"/>
    </row>
    <row r="505" spans="1:214" outlineLevel="1" x14ac:dyDescent="0.3">
      <c r="A505" s="15"/>
      <c r="B505" s="15"/>
      <c r="C505" s="97" t="s">
        <v>339</v>
      </c>
      <c r="D505" s="249"/>
      <c r="E505" s="249" t="s">
        <v>340</v>
      </c>
      <c r="F505" s="249"/>
      <c r="G505" s="256" t="s">
        <v>923</v>
      </c>
      <c r="I505" s="257"/>
      <c r="J505" s="251"/>
      <c r="K505" s="251"/>
      <c r="L505" s="257"/>
      <c r="N505" s="257"/>
      <c r="O505" s="251"/>
      <c r="P505" s="257"/>
      <c r="R505" s="257"/>
      <c r="T505" s="279" t="s">
        <v>341</v>
      </c>
      <c r="CF505" s="161"/>
    </row>
    <row r="506" spans="1:214" outlineLevel="1" x14ac:dyDescent="0.3">
      <c r="A506" s="15"/>
      <c r="B506" s="15"/>
      <c r="C506" s="97" t="s">
        <v>342</v>
      </c>
      <c r="D506" s="249"/>
      <c r="E506" s="249" t="s">
        <v>343</v>
      </c>
      <c r="F506" s="249"/>
      <c r="G506" s="256" t="s">
        <v>924</v>
      </c>
      <c r="I506" s="257"/>
      <c r="J506" s="251"/>
      <c r="K506" s="251"/>
      <c r="L506" s="257"/>
      <c r="N506" s="257"/>
      <c r="O506" s="251"/>
      <c r="P506" s="257"/>
      <c r="R506" s="257"/>
      <c r="T506" s="279" t="s">
        <v>344</v>
      </c>
      <c r="CF506" s="161"/>
    </row>
    <row r="507" spans="1:214" outlineLevel="1" x14ac:dyDescent="0.3">
      <c r="A507" s="15"/>
      <c r="B507" s="15"/>
      <c r="C507" s="97" t="s">
        <v>345</v>
      </c>
      <c r="D507" s="249"/>
      <c r="E507" s="249" t="s">
        <v>346</v>
      </c>
      <c r="F507" s="249"/>
      <c r="G507" s="256" t="s">
        <v>924</v>
      </c>
      <c r="I507" s="257"/>
      <c r="J507" s="251"/>
      <c r="K507" s="251"/>
      <c r="L507" s="257"/>
      <c r="N507" s="257"/>
      <c r="O507" s="251"/>
      <c r="P507" s="257"/>
      <c r="R507" s="257"/>
      <c r="T507" s="279" t="s">
        <v>344</v>
      </c>
      <c r="CF507" s="161"/>
    </row>
    <row r="508" spans="1:214" outlineLevel="1" x14ac:dyDescent="0.3">
      <c r="A508" s="15"/>
      <c r="B508" s="15"/>
      <c r="C508" s="97" t="s">
        <v>347</v>
      </c>
      <c r="D508" s="249"/>
      <c r="E508" s="249" t="s">
        <v>348</v>
      </c>
      <c r="F508" s="249"/>
      <c r="G508" s="256" t="s">
        <v>924</v>
      </c>
      <c r="I508" s="257"/>
      <c r="J508" s="251"/>
      <c r="K508" s="251"/>
      <c r="L508" s="257"/>
      <c r="N508" s="257"/>
      <c r="O508" s="251"/>
      <c r="P508" s="257"/>
      <c r="R508" s="257"/>
      <c r="T508" s="279" t="s">
        <v>344</v>
      </c>
      <c r="CF508" s="161"/>
    </row>
    <row r="509" spans="1:214" outlineLevel="1" x14ac:dyDescent="0.3">
      <c r="A509" s="15"/>
      <c r="B509" s="15"/>
      <c r="C509" s="97" t="s">
        <v>349</v>
      </c>
      <c r="D509" s="249"/>
      <c r="E509" s="249" t="s">
        <v>350</v>
      </c>
      <c r="F509" s="249"/>
      <c r="G509" s="256" t="s">
        <v>924</v>
      </c>
      <c r="I509" s="257"/>
      <c r="J509" s="251"/>
      <c r="K509" s="251"/>
      <c r="L509" s="257"/>
      <c r="N509" s="257"/>
      <c r="O509" s="251"/>
      <c r="P509" s="257"/>
      <c r="R509" s="257"/>
      <c r="T509" s="279" t="s">
        <v>344</v>
      </c>
      <c r="CF509" s="161"/>
    </row>
    <row r="510" spans="1:214" outlineLevel="1" x14ac:dyDescent="0.3">
      <c r="A510" s="15"/>
      <c r="B510" s="15"/>
      <c r="C510" s="97" t="s">
        <v>351</v>
      </c>
      <c r="D510" s="249"/>
      <c r="E510" s="249" t="s">
        <v>352</v>
      </c>
      <c r="F510" s="249"/>
      <c r="G510" s="256" t="s">
        <v>924</v>
      </c>
      <c r="I510" s="257"/>
      <c r="J510" s="251"/>
      <c r="K510" s="251"/>
      <c r="L510" s="257"/>
      <c r="N510" s="257"/>
      <c r="O510" s="251"/>
      <c r="P510" s="257"/>
      <c r="R510" s="257"/>
      <c r="T510" s="279" t="s">
        <v>344</v>
      </c>
      <c r="CF510" s="161"/>
    </row>
    <row r="511" spans="1:214" outlineLevel="1" x14ac:dyDescent="0.3">
      <c r="A511" s="15"/>
      <c r="B511" s="15"/>
      <c r="C511" s="97" t="s">
        <v>353</v>
      </c>
      <c r="D511" s="249"/>
      <c r="E511" s="249" t="s">
        <v>354</v>
      </c>
      <c r="F511" s="249"/>
      <c r="G511" s="256" t="s">
        <v>924</v>
      </c>
      <c r="I511" s="257"/>
      <c r="J511" s="251"/>
      <c r="K511" s="251"/>
      <c r="L511" s="257"/>
      <c r="N511" s="257"/>
      <c r="O511" s="251"/>
      <c r="P511" s="257"/>
      <c r="R511" s="257"/>
      <c r="T511" s="279" t="s">
        <v>344</v>
      </c>
      <c r="CF511" s="161"/>
    </row>
    <row r="512" spans="1:214" outlineLevel="1" x14ac:dyDescent="0.3">
      <c r="A512" s="15"/>
      <c r="B512" s="15"/>
      <c r="C512" s="97" t="s">
        <v>355</v>
      </c>
      <c r="D512" s="249"/>
      <c r="E512" s="249" t="s">
        <v>356</v>
      </c>
      <c r="F512" s="249"/>
      <c r="G512" s="256" t="s">
        <v>924</v>
      </c>
      <c r="I512" s="257"/>
      <c r="J512" s="251"/>
      <c r="K512" s="251"/>
      <c r="L512" s="257"/>
      <c r="N512" s="257"/>
      <c r="O512" s="251"/>
      <c r="P512" s="257"/>
      <c r="R512" s="257"/>
      <c r="T512" s="279" t="s">
        <v>344</v>
      </c>
      <c r="CF512" s="161"/>
    </row>
    <row r="513" spans="1:84" outlineLevel="1" x14ac:dyDescent="0.3">
      <c r="A513" s="15"/>
      <c r="B513" s="15"/>
      <c r="C513" s="97" t="s">
        <v>357</v>
      </c>
      <c r="D513" s="249"/>
      <c r="E513" s="249" t="s">
        <v>358</v>
      </c>
      <c r="F513" s="249"/>
      <c r="G513" s="256" t="s">
        <v>924</v>
      </c>
      <c r="I513" s="257"/>
      <c r="J513" s="251"/>
      <c r="K513" s="251"/>
      <c r="L513" s="257"/>
      <c r="N513" s="257"/>
      <c r="O513" s="251"/>
      <c r="P513" s="257"/>
      <c r="R513" s="257"/>
      <c r="T513" s="279" t="s">
        <v>344</v>
      </c>
      <c r="CF513" s="161"/>
    </row>
    <row r="514" spans="1:84" outlineLevel="1" x14ac:dyDescent="0.3">
      <c r="A514" s="15"/>
      <c r="B514" s="15"/>
      <c r="C514" s="98" t="s">
        <v>359</v>
      </c>
      <c r="D514" s="249"/>
      <c r="E514" s="249" t="s">
        <v>360</v>
      </c>
      <c r="F514" s="249"/>
      <c r="G514" s="256" t="s">
        <v>924</v>
      </c>
      <c r="I514" s="176"/>
      <c r="J514" s="251"/>
      <c r="K514" s="251"/>
      <c r="L514" s="176"/>
      <c r="N514" s="176"/>
      <c r="O514" s="251"/>
      <c r="P514" s="176"/>
      <c r="R514" s="176"/>
      <c r="T514" s="252"/>
      <c r="CF514" s="161"/>
    </row>
    <row r="515" spans="1:84" outlineLevel="1" x14ac:dyDescent="0.3">
      <c r="A515" s="15"/>
      <c r="B515" s="15"/>
      <c r="C515" s="97" t="s">
        <v>361</v>
      </c>
      <c r="D515" s="249"/>
      <c r="E515" s="249" t="s">
        <v>362</v>
      </c>
      <c r="F515" s="249"/>
      <c r="G515" s="256" t="s">
        <v>924</v>
      </c>
      <c r="I515" s="257"/>
      <c r="J515" s="251"/>
      <c r="K515" s="251"/>
      <c r="L515" s="257"/>
      <c r="N515" s="257"/>
      <c r="O515" s="251"/>
      <c r="P515" s="257"/>
      <c r="R515" s="257"/>
      <c r="T515" s="279" t="s">
        <v>344</v>
      </c>
      <c r="CF515" s="161"/>
    </row>
    <row r="516" spans="1:84" outlineLevel="1" x14ac:dyDescent="0.3">
      <c r="A516" s="15"/>
      <c r="B516" s="15"/>
      <c r="C516" s="97" t="s">
        <v>363</v>
      </c>
      <c r="D516" s="249"/>
      <c r="E516" s="249" t="s">
        <v>364</v>
      </c>
      <c r="F516" s="249"/>
      <c r="G516" s="256" t="s">
        <v>924</v>
      </c>
      <c r="I516" s="257"/>
      <c r="J516" s="251"/>
      <c r="K516" s="251"/>
      <c r="L516" s="257"/>
      <c r="N516" s="257"/>
      <c r="O516" s="251"/>
      <c r="P516" s="257"/>
      <c r="R516" s="257"/>
      <c r="T516" s="279" t="s">
        <v>344</v>
      </c>
      <c r="CF516" s="161"/>
    </row>
    <row r="517" spans="1:84" outlineLevel="1" x14ac:dyDescent="0.3">
      <c r="A517" s="15"/>
      <c r="B517" s="15"/>
      <c r="C517" s="97" t="s">
        <v>365</v>
      </c>
      <c r="D517" s="249"/>
      <c r="E517" s="249" t="s">
        <v>366</v>
      </c>
      <c r="F517" s="249"/>
      <c r="G517" s="256" t="s">
        <v>924</v>
      </c>
      <c r="I517" s="257"/>
      <c r="J517" s="251"/>
      <c r="K517" s="251"/>
      <c r="L517" s="257"/>
      <c r="N517" s="257"/>
      <c r="O517" s="251"/>
      <c r="P517" s="257"/>
      <c r="R517" s="257"/>
      <c r="T517" s="279" t="s">
        <v>344</v>
      </c>
      <c r="CF517" s="161"/>
    </row>
    <row r="518" spans="1:84" outlineLevel="1" x14ac:dyDescent="0.3">
      <c r="A518" s="15"/>
      <c r="B518" s="15"/>
      <c r="C518" s="97" t="s">
        <v>367</v>
      </c>
      <c r="D518" s="249"/>
      <c r="E518" s="249" t="s">
        <v>368</v>
      </c>
      <c r="F518" s="249"/>
      <c r="G518" s="256" t="s">
        <v>924</v>
      </c>
      <c r="I518" s="257"/>
      <c r="J518" s="251"/>
      <c r="K518" s="251"/>
      <c r="L518" s="257"/>
      <c r="N518" s="257"/>
      <c r="O518" s="251"/>
      <c r="P518" s="257"/>
      <c r="R518" s="257"/>
      <c r="T518" s="279" t="s">
        <v>344</v>
      </c>
      <c r="CF518" s="161"/>
    </row>
    <row r="519" spans="1:84" outlineLevel="1" x14ac:dyDescent="0.3">
      <c r="A519" s="15"/>
      <c r="B519" s="15"/>
      <c r="C519" s="99" t="s">
        <v>369</v>
      </c>
      <c r="D519" s="249"/>
      <c r="E519" s="249" t="s">
        <v>370</v>
      </c>
      <c r="F519" s="249"/>
      <c r="G519" s="256" t="s">
        <v>924</v>
      </c>
      <c r="I519" s="176"/>
      <c r="J519" s="251"/>
      <c r="K519" s="251"/>
      <c r="L519" s="176"/>
      <c r="N519" s="176"/>
      <c r="O519" s="251"/>
      <c r="P519" s="176"/>
      <c r="R519" s="176"/>
      <c r="T519" s="252"/>
      <c r="CF519" s="161"/>
    </row>
    <row r="520" spans="1:84" outlineLevel="1" x14ac:dyDescent="0.3">
      <c r="A520" s="15"/>
      <c r="B520" s="15"/>
      <c r="C520" s="99" t="s">
        <v>371</v>
      </c>
      <c r="D520" s="249"/>
      <c r="E520" s="249" t="s">
        <v>372</v>
      </c>
      <c r="F520" s="249"/>
      <c r="G520" s="263" t="s">
        <v>926</v>
      </c>
      <c r="I520" s="176"/>
      <c r="J520" s="251"/>
      <c r="K520" s="251"/>
      <c r="L520" s="176"/>
      <c r="N520" s="176"/>
      <c r="O520" s="251"/>
      <c r="P520" s="176"/>
      <c r="R520" s="176"/>
      <c r="T520" s="252"/>
      <c r="CF520" s="161"/>
    </row>
    <row r="521" spans="1:84" outlineLevel="1" x14ac:dyDescent="0.3">
      <c r="A521" s="15"/>
      <c r="B521" s="15"/>
      <c r="C521" s="32"/>
      <c r="D521" s="102"/>
      <c r="E521" s="102"/>
      <c r="F521" s="102"/>
      <c r="G521" s="102"/>
      <c r="CF521" s="161"/>
    </row>
    <row r="522" spans="1:84" outlineLevel="1" x14ac:dyDescent="0.3">
      <c r="A522" s="15"/>
      <c r="B522" s="15"/>
      <c r="C522" s="40" t="s">
        <v>92</v>
      </c>
      <c r="D522" s="249" t="s">
        <v>373</v>
      </c>
      <c r="E522" s="249" t="s">
        <v>373</v>
      </c>
      <c r="F522" s="249"/>
      <c r="G522" s="249"/>
      <c r="I522" s="253">
        <f>I523+I524</f>
        <v>0</v>
      </c>
      <c r="J522" s="251"/>
      <c r="K522" s="251"/>
      <c r="L522" s="253">
        <f>L523+L524</f>
        <v>0</v>
      </c>
      <c r="N522" s="253">
        <f>N523+N524</f>
        <v>0</v>
      </c>
      <c r="O522" s="251"/>
      <c r="P522" s="253">
        <f>P523+P524</f>
        <v>0</v>
      </c>
      <c r="R522" s="253">
        <f>R523+R524</f>
        <v>0</v>
      </c>
      <c r="T522" s="252"/>
      <c r="CF522" s="161"/>
    </row>
    <row r="523" spans="1:84" outlineLevel="1" x14ac:dyDescent="0.3">
      <c r="A523" s="15"/>
      <c r="B523" s="15"/>
      <c r="C523" s="43" t="s">
        <v>374</v>
      </c>
      <c r="D523" s="249"/>
      <c r="E523" s="249" t="s">
        <v>375</v>
      </c>
      <c r="F523" s="249"/>
      <c r="G523" s="256" t="s">
        <v>923</v>
      </c>
      <c r="I523" s="257"/>
      <c r="J523" s="251"/>
      <c r="K523" s="251"/>
      <c r="L523" s="257"/>
      <c r="N523" s="257"/>
      <c r="O523" s="251"/>
      <c r="P523" s="257"/>
      <c r="R523" s="257"/>
      <c r="T523" s="279" t="s">
        <v>376</v>
      </c>
      <c r="CF523" s="161"/>
    </row>
    <row r="524" spans="1:84" outlineLevel="1" x14ac:dyDescent="0.3">
      <c r="A524" s="15"/>
      <c r="B524" s="15"/>
      <c r="C524" s="43" t="s">
        <v>377</v>
      </c>
      <c r="D524" s="249"/>
      <c r="E524" s="249" t="s">
        <v>378</v>
      </c>
      <c r="F524" s="249"/>
      <c r="G524" s="256" t="s">
        <v>924</v>
      </c>
      <c r="I524" s="257"/>
      <c r="J524" s="251"/>
      <c r="K524" s="251"/>
      <c r="L524" s="257"/>
      <c r="N524" s="257"/>
      <c r="O524" s="251"/>
      <c r="P524" s="257"/>
      <c r="R524" s="257"/>
      <c r="T524" s="279" t="s">
        <v>344</v>
      </c>
      <c r="CF524" s="161"/>
    </row>
    <row r="525" spans="1:84" outlineLevel="1" x14ac:dyDescent="0.3">
      <c r="A525" s="15"/>
      <c r="B525" s="15"/>
      <c r="C525" s="32"/>
      <c r="D525" s="102"/>
      <c r="E525" s="102"/>
      <c r="F525" s="102"/>
      <c r="G525" s="102"/>
      <c r="CF525" s="161"/>
    </row>
    <row r="526" spans="1:84" outlineLevel="1" x14ac:dyDescent="0.3">
      <c r="A526" s="15"/>
      <c r="B526" s="15"/>
      <c r="C526" s="40" t="s">
        <v>94</v>
      </c>
      <c r="D526" s="249" t="s">
        <v>379</v>
      </c>
      <c r="E526" s="249" t="s">
        <v>379</v>
      </c>
      <c r="F526" s="249"/>
      <c r="G526" s="249"/>
      <c r="I526" s="253">
        <f>I527+I529+I531</f>
        <v>0</v>
      </c>
      <c r="J526" s="251"/>
      <c r="K526" s="251"/>
      <c r="L526" s="253">
        <f>L527+L529+L531</f>
        <v>0</v>
      </c>
      <c r="N526" s="253">
        <f>N527+N529+N531</f>
        <v>0</v>
      </c>
      <c r="O526" s="251"/>
      <c r="P526" s="253">
        <f>P527+P529+P531</f>
        <v>0</v>
      </c>
      <c r="R526" s="253">
        <f>R527+R529+R531</f>
        <v>0</v>
      </c>
      <c r="T526" s="252"/>
      <c r="CF526" s="161"/>
    </row>
    <row r="527" spans="1:84" outlineLevel="1" x14ac:dyDescent="0.3">
      <c r="A527" s="15"/>
      <c r="B527" s="15"/>
      <c r="C527" s="43" t="s">
        <v>380</v>
      </c>
      <c r="D527" s="249"/>
      <c r="E527" s="249" t="s">
        <v>381</v>
      </c>
      <c r="F527" s="249"/>
      <c r="G527" s="256" t="s">
        <v>923</v>
      </c>
      <c r="I527" s="257"/>
      <c r="J527" s="251"/>
      <c r="K527" s="251"/>
      <c r="L527" s="257"/>
      <c r="N527" s="257"/>
      <c r="O527" s="251"/>
      <c r="P527" s="257"/>
      <c r="R527" s="257"/>
      <c r="T527" s="279" t="s">
        <v>341</v>
      </c>
      <c r="CF527" s="161"/>
    </row>
    <row r="528" spans="1:84" outlineLevel="1" x14ac:dyDescent="0.3">
      <c r="A528" s="15"/>
      <c r="B528" s="15"/>
      <c r="C528" s="44" t="s">
        <v>382</v>
      </c>
      <c r="D528" s="249"/>
      <c r="E528" s="249" t="s">
        <v>731</v>
      </c>
      <c r="F528" s="249"/>
      <c r="G528" s="256" t="s">
        <v>923</v>
      </c>
      <c r="I528" s="176"/>
      <c r="J528" s="251"/>
      <c r="K528" s="251"/>
      <c r="L528" s="176"/>
      <c r="N528" s="176"/>
      <c r="O528" s="251"/>
      <c r="P528" s="176"/>
      <c r="R528" s="176"/>
      <c r="T528" s="252"/>
      <c r="CF528" s="161"/>
    </row>
    <row r="529" spans="1:214" outlineLevel="1" x14ac:dyDescent="0.3">
      <c r="A529" s="15"/>
      <c r="B529" s="15"/>
      <c r="C529" s="43" t="s">
        <v>383</v>
      </c>
      <c r="D529" s="249"/>
      <c r="E529" s="249" t="s">
        <v>384</v>
      </c>
      <c r="F529" s="249"/>
      <c r="G529" s="256" t="s">
        <v>924</v>
      </c>
      <c r="I529" s="257"/>
      <c r="J529" s="251"/>
      <c r="K529" s="251"/>
      <c r="L529" s="257"/>
      <c r="N529" s="257"/>
      <c r="O529" s="251"/>
      <c r="P529" s="257"/>
      <c r="R529" s="257"/>
      <c r="T529" s="279" t="s">
        <v>344</v>
      </c>
      <c r="CF529" s="161"/>
    </row>
    <row r="530" spans="1:214" outlineLevel="1" x14ac:dyDescent="0.3">
      <c r="A530" s="15"/>
      <c r="B530" s="15"/>
      <c r="C530" s="44" t="s">
        <v>382</v>
      </c>
      <c r="D530" s="249"/>
      <c r="E530" s="249" t="s">
        <v>732</v>
      </c>
      <c r="F530" s="249"/>
      <c r="G530" s="256" t="s">
        <v>924</v>
      </c>
      <c r="I530" s="176"/>
      <c r="J530" s="251"/>
      <c r="K530" s="251"/>
      <c r="L530" s="176"/>
      <c r="N530" s="176"/>
      <c r="O530" s="251"/>
      <c r="P530" s="176"/>
      <c r="R530" s="176"/>
      <c r="T530" s="252"/>
      <c r="CF530" s="161"/>
    </row>
    <row r="531" spans="1:214" outlineLevel="1" x14ac:dyDescent="0.3">
      <c r="A531" s="15"/>
      <c r="B531" s="15"/>
      <c r="C531" s="43" t="s">
        <v>385</v>
      </c>
      <c r="D531" s="249"/>
      <c r="E531" s="249" t="s">
        <v>386</v>
      </c>
      <c r="F531" s="249"/>
      <c r="G531" s="263" t="s">
        <v>926</v>
      </c>
      <c r="I531" s="257"/>
      <c r="J531" s="251"/>
      <c r="K531" s="251"/>
      <c r="L531" s="251"/>
      <c r="N531" s="257"/>
      <c r="O531" s="251"/>
      <c r="P531" s="251"/>
      <c r="R531" s="257"/>
      <c r="T531" s="279" t="s">
        <v>387</v>
      </c>
      <c r="CF531" s="161"/>
    </row>
    <row r="532" spans="1:214" outlineLevel="1" x14ac:dyDescent="0.3">
      <c r="A532" s="15"/>
      <c r="B532" s="15"/>
      <c r="C532" s="32"/>
      <c r="D532" s="102"/>
      <c r="E532" s="102"/>
      <c r="F532" s="102"/>
      <c r="G532" s="102"/>
      <c r="CF532" s="161"/>
    </row>
    <row r="533" spans="1:214" outlineLevel="1" x14ac:dyDescent="0.3">
      <c r="A533" s="15"/>
      <c r="B533" s="15"/>
      <c r="C533" s="45" t="s">
        <v>388</v>
      </c>
      <c r="D533" s="249" t="s">
        <v>389</v>
      </c>
      <c r="E533" s="249" t="s">
        <v>389</v>
      </c>
      <c r="F533" s="249"/>
      <c r="G533" s="256" t="s">
        <v>923</v>
      </c>
      <c r="I533" s="257"/>
      <c r="J533" s="251"/>
      <c r="K533" s="251"/>
      <c r="L533" s="251"/>
      <c r="N533" s="257"/>
      <c r="O533" s="251"/>
      <c r="P533" s="251"/>
      <c r="R533" s="257"/>
      <c r="T533" s="279" t="s">
        <v>344</v>
      </c>
      <c r="CF533" s="161"/>
    </row>
    <row r="534" spans="1:214" outlineLevel="1" x14ac:dyDescent="0.3">
      <c r="A534" s="15"/>
      <c r="B534" s="15"/>
      <c r="C534" s="32"/>
      <c r="D534" s="102"/>
      <c r="E534" s="102"/>
      <c r="F534" s="102"/>
      <c r="G534" s="102"/>
      <c r="CF534" s="161"/>
    </row>
    <row r="535" spans="1:214" outlineLevel="1" x14ac:dyDescent="0.3">
      <c r="A535" s="15"/>
      <c r="B535" s="15"/>
      <c r="C535" s="266" t="s">
        <v>390</v>
      </c>
      <c r="D535" s="267" t="s">
        <v>391</v>
      </c>
      <c r="E535" s="267" t="s">
        <v>391</v>
      </c>
      <c r="F535" s="267"/>
      <c r="G535" s="267"/>
      <c r="H535" s="268"/>
      <c r="I535" s="269">
        <f>I533+I526+I522+I504</f>
        <v>0</v>
      </c>
      <c r="J535" s="269">
        <f>J533+J526+J522+J504</f>
        <v>0</v>
      </c>
      <c r="K535" s="269">
        <f t="shared" ref="K535:L535" si="86">K533+K526+K522+K504</f>
        <v>0</v>
      </c>
      <c r="L535" s="269">
        <f t="shared" si="86"/>
        <v>0</v>
      </c>
      <c r="M535" s="268"/>
      <c r="N535" s="269">
        <f t="shared" ref="N535:P535" si="87">N533+N526+N522+N504</f>
        <v>0</v>
      </c>
      <c r="O535" s="269">
        <f t="shared" si="87"/>
        <v>0</v>
      </c>
      <c r="P535" s="269">
        <f t="shared" si="87"/>
        <v>0</v>
      </c>
      <c r="Q535" s="268"/>
      <c r="R535" s="269">
        <f>R533+R526+R522+R504</f>
        <v>0</v>
      </c>
      <c r="T535" s="252"/>
      <c r="CF535" s="161"/>
    </row>
    <row r="536" spans="1:214" outlineLevel="1" x14ac:dyDescent="0.3">
      <c r="A536" s="15"/>
      <c r="B536" s="15"/>
      <c r="C536" s="32"/>
      <c r="D536" s="102"/>
      <c r="E536" s="102"/>
      <c r="F536" s="102"/>
      <c r="G536" s="102"/>
      <c r="CF536" s="161"/>
    </row>
    <row r="537" spans="1:214" outlineLevel="1" x14ac:dyDescent="0.3">
      <c r="A537" s="15"/>
      <c r="B537" s="15"/>
      <c r="C537" s="32"/>
      <c r="D537" s="102"/>
      <c r="E537" s="102"/>
      <c r="F537" s="102"/>
      <c r="G537" s="102"/>
      <c r="CF537" s="161"/>
    </row>
    <row r="538" spans="1:214" outlineLevel="1" x14ac:dyDescent="0.3">
      <c r="A538" s="15"/>
      <c r="B538" s="247"/>
      <c r="C538" s="266" t="s">
        <v>392</v>
      </c>
      <c r="D538" s="267" t="s">
        <v>393</v>
      </c>
      <c r="E538" s="267" t="s">
        <v>393</v>
      </c>
      <c r="F538" s="267"/>
      <c r="G538" s="267"/>
      <c r="H538" s="268"/>
      <c r="I538" s="269">
        <f>I499+I535</f>
        <v>0</v>
      </c>
      <c r="J538" s="269">
        <f>J499+J535</f>
        <v>0</v>
      </c>
      <c r="K538" s="269">
        <f t="shared" ref="K538:L538" si="88">K499+K535</f>
        <v>0</v>
      </c>
      <c r="L538" s="269">
        <f t="shared" si="88"/>
        <v>0</v>
      </c>
      <c r="M538" s="268"/>
      <c r="N538" s="269">
        <f t="shared" ref="N538:P538" si="89">N499+N535</f>
        <v>0</v>
      </c>
      <c r="O538" s="269">
        <f t="shared" si="89"/>
        <v>0</v>
      </c>
      <c r="P538" s="269">
        <f t="shared" si="89"/>
        <v>0</v>
      </c>
      <c r="Q538" s="268"/>
      <c r="R538" s="269">
        <f>R499+R535</f>
        <v>0</v>
      </c>
      <c r="T538" s="252"/>
      <c r="CF538" s="161"/>
    </row>
    <row r="539" spans="1:214" outlineLevel="1" x14ac:dyDescent="0.3">
      <c r="A539" s="15"/>
      <c r="B539" s="15"/>
      <c r="C539" s="32"/>
      <c r="D539" s="102"/>
      <c r="E539" s="102"/>
      <c r="F539" s="102"/>
      <c r="G539" s="102"/>
      <c r="CF539" s="161"/>
    </row>
    <row r="540" spans="1:214" outlineLevel="1" x14ac:dyDescent="0.3">
      <c r="A540" s="15"/>
      <c r="B540" s="15"/>
      <c r="C540" s="32"/>
      <c r="D540" s="102"/>
      <c r="E540" s="102"/>
      <c r="F540" s="102"/>
      <c r="G540" s="102"/>
      <c r="CF540" s="161"/>
    </row>
    <row r="541" spans="1:214" s="246" customFormat="1" ht="18.5" outlineLevel="1" x14ac:dyDescent="0.35">
      <c r="A541" s="15"/>
      <c r="B541" s="113"/>
      <c r="C541" s="113" t="s">
        <v>394</v>
      </c>
      <c r="D541" s="113"/>
      <c r="E541" s="113"/>
      <c r="F541" s="113"/>
      <c r="G541" s="113"/>
      <c r="H541" s="243"/>
      <c r="I541" s="244"/>
      <c r="J541" s="244"/>
      <c r="K541" s="244"/>
      <c r="L541" s="244"/>
      <c r="M541" s="243"/>
      <c r="N541" s="244"/>
      <c r="O541" s="244"/>
      <c r="P541" s="244"/>
      <c r="Q541" s="243"/>
      <c r="R541" s="244"/>
      <c r="S541" s="243"/>
      <c r="T541" s="243"/>
      <c r="U541" s="245"/>
      <c r="V541" s="245"/>
      <c r="W541" s="245"/>
      <c r="X541" s="245"/>
      <c r="Y541" s="245"/>
      <c r="Z541" s="245"/>
      <c r="AA541" s="245"/>
      <c r="AB541" s="245"/>
      <c r="AC541" s="245"/>
      <c r="AD541" s="245"/>
      <c r="AE541" s="245"/>
      <c r="AF541" s="245"/>
      <c r="AG541" s="245"/>
      <c r="AH541" s="245"/>
      <c r="AI541" s="245"/>
      <c r="AJ541" s="245"/>
      <c r="AK541" s="245"/>
      <c r="AL541" s="245"/>
      <c r="AM541" s="245"/>
      <c r="AN541" s="245"/>
      <c r="AO541" s="245"/>
      <c r="AP541" s="245"/>
      <c r="AQ541" s="245"/>
      <c r="AR541" s="245"/>
      <c r="AS541" s="245"/>
      <c r="AT541" s="245"/>
      <c r="AU541" s="245"/>
      <c r="AV541" s="245"/>
      <c r="AW541" s="245"/>
      <c r="AX541" s="245"/>
      <c r="AY541" s="245"/>
      <c r="AZ541" s="245"/>
      <c r="BA541" s="245"/>
      <c r="BB541" s="245"/>
      <c r="BC541" s="245"/>
      <c r="BD541" s="245"/>
      <c r="BE541" s="245"/>
      <c r="BF541" s="245"/>
      <c r="BG541" s="245"/>
      <c r="BH541" s="245"/>
      <c r="BI541" s="245"/>
      <c r="BJ541" s="245"/>
      <c r="BK541" s="245"/>
      <c r="BL541" s="245"/>
      <c r="BM541" s="245"/>
      <c r="BN541" s="245"/>
      <c r="BO541" s="245"/>
      <c r="BP541" s="245"/>
      <c r="BQ541" s="245"/>
      <c r="BR541" s="245"/>
      <c r="BS541" s="245"/>
      <c r="BT541" s="245"/>
      <c r="BU541" s="245"/>
      <c r="BV541" s="245"/>
      <c r="BW541" s="245"/>
      <c r="BX541" s="245"/>
      <c r="BY541" s="245"/>
      <c r="BZ541" s="245"/>
      <c r="CA541" s="245"/>
      <c r="CB541" s="245"/>
      <c r="CC541" s="245"/>
      <c r="CD541" s="245"/>
      <c r="CE541" s="245"/>
      <c r="CF541" s="245"/>
      <c r="CG541" s="245"/>
      <c r="CH541" s="245"/>
      <c r="CI541" s="245"/>
      <c r="CJ541" s="245"/>
      <c r="CK541" s="245"/>
      <c r="CL541" s="245"/>
      <c r="CM541" s="245"/>
      <c r="CN541" s="245"/>
      <c r="CO541" s="245"/>
      <c r="CP541" s="245"/>
      <c r="CQ541" s="245"/>
      <c r="CR541" s="245"/>
      <c r="CS541" s="245"/>
      <c r="CT541" s="245"/>
      <c r="CU541" s="245"/>
      <c r="CV541" s="245"/>
      <c r="CW541" s="245"/>
      <c r="CX541" s="245"/>
      <c r="CY541" s="245"/>
      <c r="CZ541" s="245"/>
      <c r="DA541" s="245"/>
      <c r="DB541" s="245"/>
      <c r="DC541" s="245"/>
      <c r="DD541" s="245"/>
      <c r="DE541" s="245"/>
      <c r="DF541" s="245"/>
      <c r="DG541" s="245"/>
      <c r="DH541" s="245"/>
      <c r="DI541" s="245"/>
      <c r="DJ541" s="245"/>
      <c r="DK541" s="245"/>
      <c r="DL541" s="245"/>
      <c r="DM541" s="245"/>
      <c r="DN541" s="245"/>
      <c r="DO541" s="245"/>
      <c r="DP541" s="245"/>
      <c r="DQ541" s="245"/>
      <c r="DR541" s="245"/>
      <c r="DS541" s="245"/>
      <c r="DT541" s="245"/>
      <c r="DU541" s="245"/>
      <c r="DV541" s="245"/>
      <c r="DW541" s="245"/>
      <c r="DX541" s="245"/>
      <c r="DY541" s="245"/>
      <c r="DZ541" s="245"/>
      <c r="EA541" s="245"/>
      <c r="EB541" s="245"/>
      <c r="EC541" s="245"/>
      <c r="ED541" s="245"/>
      <c r="EE541" s="245"/>
      <c r="EF541" s="245"/>
      <c r="EG541" s="245"/>
      <c r="EH541" s="245"/>
      <c r="EI541" s="245"/>
      <c r="EJ541" s="245"/>
      <c r="EK541" s="245"/>
      <c r="EL541" s="245"/>
      <c r="EM541" s="245"/>
      <c r="EN541" s="245"/>
      <c r="EO541" s="245"/>
      <c r="EP541" s="245"/>
      <c r="EQ541" s="245"/>
      <c r="ER541" s="245"/>
      <c r="ES541" s="245"/>
      <c r="ET541" s="245"/>
      <c r="EU541" s="245"/>
      <c r="EV541" s="245"/>
      <c r="EW541" s="245"/>
      <c r="EX541" s="245"/>
      <c r="EY541" s="245"/>
      <c r="EZ541" s="245"/>
      <c r="FA541" s="245"/>
      <c r="FB541" s="245"/>
      <c r="FC541" s="245"/>
      <c r="FD541" s="245"/>
      <c r="FE541" s="245"/>
      <c r="FF541" s="245"/>
      <c r="FG541" s="245"/>
      <c r="FH541" s="245"/>
      <c r="FI541" s="245"/>
      <c r="FJ541" s="245"/>
      <c r="FK541" s="245"/>
      <c r="FL541" s="245"/>
      <c r="FM541" s="245"/>
      <c r="FN541" s="245"/>
      <c r="FO541" s="245"/>
      <c r="FP541" s="245"/>
      <c r="FQ541" s="245"/>
      <c r="FR541" s="245"/>
      <c r="FS541" s="245"/>
      <c r="FT541" s="245"/>
      <c r="FU541" s="245"/>
      <c r="FV541" s="245"/>
      <c r="FW541" s="245"/>
      <c r="FX541" s="245"/>
      <c r="FY541" s="245"/>
      <c r="FZ541" s="245"/>
      <c r="GA541" s="245"/>
      <c r="GB541" s="245"/>
      <c r="GC541" s="245"/>
      <c r="GD541" s="245"/>
      <c r="GE541" s="245"/>
      <c r="GF541" s="245"/>
      <c r="GG541" s="245"/>
      <c r="GH541" s="245"/>
      <c r="GI541" s="245"/>
      <c r="GJ541" s="245"/>
      <c r="GK541" s="245"/>
      <c r="GL541" s="245"/>
      <c r="GM541" s="245"/>
      <c r="GN541" s="245"/>
      <c r="GO541" s="245"/>
      <c r="GP541" s="245"/>
      <c r="GQ541" s="245"/>
      <c r="GR541" s="245"/>
      <c r="GS541" s="245"/>
      <c r="GT541" s="245"/>
      <c r="GU541" s="245"/>
      <c r="GV541" s="245"/>
      <c r="GW541" s="245"/>
      <c r="GX541" s="245"/>
      <c r="GY541" s="245"/>
      <c r="GZ541" s="245"/>
      <c r="HA541" s="245"/>
      <c r="HB541" s="245"/>
      <c r="HC541" s="245"/>
      <c r="HD541" s="245"/>
      <c r="HE541" s="245"/>
      <c r="HF541" s="245"/>
    </row>
    <row r="542" spans="1:214" outlineLevel="1" x14ac:dyDescent="0.3">
      <c r="A542" s="15"/>
      <c r="B542" s="15"/>
      <c r="C542" s="32"/>
      <c r="D542" s="102"/>
      <c r="E542" s="102"/>
      <c r="F542" s="102"/>
      <c r="G542" s="102"/>
      <c r="CF542" s="161"/>
    </row>
    <row r="543" spans="1:214" outlineLevel="1" x14ac:dyDescent="0.3">
      <c r="A543" s="15"/>
      <c r="B543" s="15"/>
      <c r="C543" s="105" t="s">
        <v>397</v>
      </c>
      <c r="D543" s="249"/>
      <c r="E543" s="249" t="s">
        <v>398</v>
      </c>
      <c r="F543" s="249"/>
      <c r="G543" s="256" t="s">
        <v>924</v>
      </c>
      <c r="I543" s="257"/>
      <c r="J543" s="251"/>
      <c r="K543" s="251"/>
      <c r="L543" s="251"/>
      <c r="N543" s="257"/>
      <c r="O543" s="251"/>
      <c r="P543" s="251"/>
      <c r="R543" s="257"/>
      <c r="T543" s="279" t="s">
        <v>396</v>
      </c>
      <c r="CF543" s="161"/>
    </row>
    <row r="544" spans="1:214" outlineLevel="1" x14ac:dyDescent="0.3">
      <c r="A544" s="15"/>
      <c r="B544" s="15"/>
      <c r="C544" s="86" t="s">
        <v>399</v>
      </c>
      <c r="D544" s="249"/>
      <c r="E544" s="249"/>
      <c r="F544" s="249"/>
      <c r="G544" s="256" t="s">
        <v>924</v>
      </c>
      <c r="I544" s="176"/>
      <c r="J544" s="251"/>
      <c r="K544" s="251"/>
      <c r="L544" s="251"/>
      <c r="N544" s="176"/>
      <c r="O544" s="251"/>
      <c r="P544" s="251"/>
      <c r="R544" s="176"/>
      <c r="T544" s="252"/>
      <c r="CF544" s="161"/>
    </row>
    <row r="545" spans="1:214" outlineLevel="1" x14ac:dyDescent="0.3">
      <c r="A545" s="15"/>
      <c r="B545" s="15"/>
      <c r="C545" s="86" t="s">
        <v>400</v>
      </c>
      <c r="D545" s="249"/>
      <c r="E545" s="249"/>
      <c r="F545" s="249"/>
      <c r="G545" s="256" t="s">
        <v>924</v>
      </c>
      <c r="I545" s="176"/>
      <c r="J545" s="251"/>
      <c r="K545" s="251"/>
      <c r="L545" s="251"/>
      <c r="N545" s="176"/>
      <c r="O545" s="251"/>
      <c r="P545" s="251"/>
      <c r="R545" s="176"/>
      <c r="T545" s="252"/>
      <c r="CF545" s="161"/>
    </row>
    <row r="546" spans="1:214" outlineLevel="1" x14ac:dyDescent="0.3">
      <c r="A546" s="15"/>
      <c r="B546" s="15"/>
      <c r="C546" s="45" t="s">
        <v>401</v>
      </c>
      <c r="D546" s="249"/>
      <c r="E546" s="249" t="s">
        <v>402</v>
      </c>
      <c r="F546" s="249"/>
      <c r="G546" s="256" t="s">
        <v>924</v>
      </c>
      <c r="I546" s="257"/>
      <c r="J546" s="251"/>
      <c r="K546" s="251"/>
      <c r="L546" s="251"/>
      <c r="N546" s="257"/>
      <c r="O546" s="251"/>
      <c r="P546" s="251"/>
      <c r="R546" s="257"/>
      <c r="T546" s="279" t="s">
        <v>396</v>
      </c>
      <c r="CF546" s="161"/>
    </row>
    <row r="547" spans="1:214" outlineLevel="1" x14ac:dyDescent="0.3">
      <c r="A547" s="15"/>
      <c r="B547" s="15"/>
      <c r="C547" s="45" t="s">
        <v>403</v>
      </c>
      <c r="D547" s="249"/>
      <c r="E547" s="249" t="s">
        <v>404</v>
      </c>
      <c r="F547" s="249"/>
      <c r="G547" s="256" t="s">
        <v>924</v>
      </c>
      <c r="I547" s="257"/>
      <c r="J547" s="251"/>
      <c r="K547" s="251"/>
      <c r="L547" s="251"/>
      <c r="N547" s="257"/>
      <c r="O547" s="251"/>
      <c r="P547" s="251"/>
      <c r="R547" s="257"/>
      <c r="T547" s="279" t="s">
        <v>396</v>
      </c>
      <c r="CF547" s="161"/>
    </row>
    <row r="548" spans="1:214" outlineLevel="1" x14ac:dyDescent="0.3">
      <c r="A548" s="15"/>
      <c r="B548" s="15"/>
      <c r="C548" s="32"/>
      <c r="D548" s="102"/>
      <c r="E548" s="102"/>
      <c r="F548" s="102"/>
      <c r="G548" s="102"/>
      <c r="CF548" s="161"/>
    </row>
    <row r="549" spans="1:214" outlineLevel="1" x14ac:dyDescent="0.3">
      <c r="A549" s="15"/>
      <c r="B549" s="15"/>
      <c r="C549" s="266" t="s">
        <v>960</v>
      </c>
      <c r="D549" s="267" t="s">
        <v>395</v>
      </c>
      <c r="E549" s="267" t="s">
        <v>395</v>
      </c>
      <c r="F549" s="267"/>
      <c r="G549" s="267"/>
      <c r="H549" s="268"/>
      <c r="I549" s="269">
        <f>I543+I546+I547</f>
        <v>0</v>
      </c>
      <c r="J549" s="269">
        <f>J543+J546+J547</f>
        <v>0</v>
      </c>
      <c r="K549" s="269">
        <f t="shared" ref="K549:L549" si="90">K543+K546+K547</f>
        <v>0</v>
      </c>
      <c r="L549" s="269">
        <f t="shared" si="90"/>
        <v>0</v>
      </c>
      <c r="M549" s="268"/>
      <c r="N549" s="269">
        <f t="shared" ref="N549:P549" si="91">N543+N546+N547</f>
        <v>0</v>
      </c>
      <c r="O549" s="269">
        <f t="shared" si="91"/>
        <v>0</v>
      </c>
      <c r="P549" s="269">
        <f t="shared" si="91"/>
        <v>0</v>
      </c>
      <c r="Q549" s="268"/>
      <c r="R549" s="269">
        <f>R543+R546+R547</f>
        <v>0</v>
      </c>
      <c r="T549" s="252"/>
      <c r="CF549" s="161"/>
    </row>
    <row r="550" spans="1:214" outlineLevel="1" x14ac:dyDescent="0.3">
      <c r="A550" s="15"/>
      <c r="B550" s="15"/>
      <c r="C550" s="32"/>
      <c r="D550" s="102"/>
      <c r="E550" s="102"/>
      <c r="F550" s="102"/>
      <c r="G550" s="102"/>
      <c r="CF550" s="161"/>
    </row>
    <row r="551" spans="1:214" outlineLevel="1" x14ac:dyDescent="0.3">
      <c r="A551" s="15"/>
      <c r="B551" s="15"/>
      <c r="C551" s="32"/>
      <c r="D551" s="102"/>
      <c r="E551" s="102"/>
      <c r="F551" s="102"/>
      <c r="G551" s="102"/>
      <c r="CF551" s="161"/>
    </row>
    <row r="552" spans="1:214" outlineLevel="1" x14ac:dyDescent="0.3">
      <c r="A552" s="15"/>
      <c r="B552" s="247"/>
      <c r="C552" s="266" t="s">
        <v>405</v>
      </c>
      <c r="D552" s="267" t="s">
        <v>406</v>
      </c>
      <c r="E552" s="267" t="s">
        <v>406</v>
      </c>
      <c r="F552" s="267"/>
      <c r="G552" s="267"/>
      <c r="H552" s="268"/>
      <c r="I552" s="269">
        <f>I538+I549</f>
        <v>0</v>
      </c>
      <c r="J552" s="269">
        <f>J538+J549</f>
        <v>0</v>
      </c>
      <c r="K552" s="269">
        <f t="shared" ref="K552:L552" si="92">K538+K549</f>
        <v>0</v>
      </c>
      <c r="L552" s="269">
        <f t="shared" si="92"/>
        <v>0</v>
      </c>
      <c r="M552" s="268"/>
      <c r="N552" s="269">
        <f t="shared" ref="N552:P552" si="93">N538+N549</f>
        <v>0</v>
      </c>
      <c r="O552" s="269">
        <f t="shared" si="93"/>
        <v>0</v>
      </c>
      <c r="P552" s="269">
        <f t="shared" si="93"/>
        <v>0</v>
      </c>
      <c r="Q552" s="268"/>
      <c r="R552" s="269">
        <f>R538+R549</f>
        <v>0</v>
      </c>
      <c r="T552" s="252"/>
      <c r="CF552" s="161"/>
    </row>
    <row r="553" spans="1:214" outlineLevel="1" x14ac:dyDescent="0.3">
      <c r="A553" s="15"/>
      <c r="B553" s="15"/>
      <c r="C553" s="32"/>
      <c r="D553" s="102"/>
      <c r="E553" s="102"/>
      <c r="F553" s="102"/>
      <c r="G553" s="102"/>
      <c r="CF553" s="161"/>
    </row>
    <row r="554" spans="1:214" x14ac:dyDescent="0.3">
      <c r="A554" s="15"/>
      <c r="B554" s="15"/>
      <c r="C554" s="32"/>
      <c r="D554" s="102"/>
      <c r="E554" s="102"/>
      <c r="F554" s="102"/>
      <c r="G554" s="102"/>
      <c r="CF554" s="161"/>
    </row>
    <row r="555" spans="1:214" x14ac:dyDescent="0.3">
      <c r="A555" s="15"/>
      <c r="B555" s="15"/>
      <c r="C555" s="32"/>
      <c r="D555" s="102"/>
      <c r="E555" s="102"/>
      <c r="F555" s="102"/>
      <c r="G555" s="102"/>
      <c r="CF555" s="161"/>
    </row>
    <row r="556" spans="1:214" ht="23.5" x14ac:dyDescent="0.3">
      <c r="A556" s="15"/>
      <c r="B556" s="109"/>
      <c r="C556" s="116" t="s">
        <v>728</v>
      </c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CF556" s="161"/>
    </row>
    <row r="557" spans="1:214" outlineLevel="1" x14ac:dyDescent="0.3">
      <c r="A557" s="15"/>
      <c r="B557" s="15"/>
      <c r="C557" s="32"/>
      <c r="D557" s="102"/>
      <c r="E557" s="102"/>
      <c r="F557" s="102"/>
      <c r="G557" s="102"/>
      <c r="CF557" s="161"/>
    </row>
    <row r="558" spans="1:214" s="246" customFormat="1" ht="18.5" outlineLevel="1" x14ac:dyDescent="0.35">
      <c r="A558" s="15"/>
      <c r="B558" s="113"/>
      <c r="C558" s="113" t="s">
        <v>303</v>
      </c>
      <c r="D558" s="113"/>
      <c r="E558" s="113"/>
      <c r="F558" s="113"/>
      <c r="G558" s="113"/>
      <c r="H558" s="243"/>
      <c r="I558" s="244"/>
      <c r="J558" s="244"/>
      <c r="K558" s="244"/>
      <c r="L558" s="244"/>
      <c r="M558" s="243"/>
      <c r="N558" s="244"/>
      <c r="O558" s="244"/>
      <c r="P558" s="244"/>
      <c r="Q558" s="243"/>
      <c r="R558" s="244"/>
      <c r="S558" s="243"/>
      <c r="T558" s="243"/>
      <c r="U558" s="245"/>
      <c r="V558" s="245"/>
      <c r="W558" s="245"/>
      <c r="X558" s="245"/>
      <c r="Y558" s="245"/>
      <c r="Z558" s="245"/>
      <c r="AA558" s="245"/>
      <c r="AB558" s="245"/>
      <c r="AC558" s="245"/>
      <c r="AD558" s="245"/>
      <c r="AE558" s="245"/>
      <c r="AF558" s="245"/>
      <c r="AG558" s="245"/>
      <c r="AH558" s="245"/>
      <c r="AI558" s="245"/>
      <c r="AJ558" s="245"/>
      <c r="AK558" s="245"/>
      <c r="AL558" s="245"/>
      <c r="AM558" s="245"/>
      <c r="AN558" s="245"/>
      <c r="AO558" s="245"/>
      <c r="AP558" s="245"/>
      <c r="AQ558" s="245"/>
      <c r="AR558" s="245"/>
      <c r="AS558" s="245"/>
      <c r="AT558" s="245"/>
      <c r="AU558" s="245"/>
      <c r="AV558" s="245"/>
      <c r="AW558" s="245"/>
      <c r="AX558" s="245"/>
      <c r="AY558" s="245"/>
      <c r="AZ558" s="245"/>
      <c r="BA558" s="245"/>
      <c r="BB558" s="245"/>
      <c r="BC558" s="245"/>
      <c r="BD558" s="245"/>
      <c r="BE558" s="245"/>
      <c r="BF558" s="245"/>
      <c r="BG558" s="245"/>
      <c r="BH558" s="245"/>
      <c r="BI558" s="245"/>
      <c r="BJ558" s="245"/>
      <c r="BK558" s="245"/>
      <c r="BL558" s="245"/>
      <c r="BM558" s="245"/>
      <c r="BN558" s="245"/>
      <c r="BO558" s="245"/>
      <c r="BP558" s="245"/>
      <c r="BQ558" s="245"/>
      <c r="BR558" s="245"/>
      <c r="BS558" s="245"/>
      <c r="BT558" s="245"/>
      <c r="BU558" s="245"/>
      <c r="BV558" s="245"/>
      <c r="BW558" s="245"/>
      <c r="BX558" s="245"/>
      <c r="BY558" s="245"/>
      <c r="BZ558" s="245"/>
      <c r="CA558" s="245"/>
      <c r="CB558" s="245"/>
      <c r="CC558" s="245"/>
      <c r="CD558" s="245"/>
      <c r="CE558" s="245"/>
      <c r="CF558" s="245"/>
      <c r="CG558" s="245"/>
      <c r="CH558" s="245"/>
      <c r="CI558" s="245"/>
      <c r="CJ558" s="245"/>
      <c r="CK558" s="245"/>
      <c r="CL558" s="245"/>
      <c r="CM558" s="245"/>
      <c r="CN558" s="245"/>
      <c r="CO558" s="245"/>
      <c r="CP558" s="245"/>
      <c r="CQ558" s="245"/>
      <c r="CR558" s="245"/>
      <c r="CS558" s="245"/>
      <c r="CT558" s="245"/>
      <c r="CU558" s="245"/>
      <c r="CV558" s="245"/>
      <c r="CW558" s="245"/>
      <c r="CX558" s="245"/>
      <c r="CY558" s="245"/>
      <c r="CZ558" s="245"/>
      <c r="DA558" s="245"/>
      <c r="DB558" s="245"/>
      <c r="DC558" s="245"/>
      <c r="DD558" s="245"/>
      <c r="DE558" s="245"/>
      <c r="DF558" s="245"/>
      <c r="DG558" s="245"/>
      <c r="DH558" s="245"/>
      <c r="DI558" s="245"/>
      <c r="DJ558" s="245"/>
      <c r="DK558" s="245"/>
      <c r="DL558" s="245"/>
      <c r="DM558" s="245"/>
      <c r="DN558" s="245"/>
      <c r="DO558" s="245"/>
      <c r="DP558" s="245"/>
      <c r="DQ558" s="245"/>
      <c r="DR558" s="245"/>
      <c r="DS558" s="245"/>
      <c r="DT558" s="245"/>
      <c r="DU558" s="245"/>
      <c r="DV558" s="245"/>
      <c r="DW558" s="245"/>
      <c r="DX558" s="245"/>
      <c r="DY558" s="245"/>
      <c r="DZ558" s="245"/>
      <c r="EA558" s="245"/>
      <c r="EB558" s="245"/>
      <c r="EC558" s="245"/>
      <c r="ED558" s="245"/>
      <c r="EE558" s="245"/>
      <c r="EF558" s="245"/>
      <c r="EG558" s="245"/>
      <c r="EH558" s="245"/>
      <c r="EI558" s="245"/>
      <c r="EJ558" s="245"/>
      <c r="EK558" s="245"/>
      <c r="EL558" s="245"/>
      <c r="EM558" s="245"/>
      <c r="EN558" s="245"/>
      <c r="EO558" s="245"/>
      <c r="EP558" s="245"/>
      <c r="EQ558" s="245"/>
      <c r="ER558" s="245"/>
      <c r="ES558" s="245"/>
      <c r="ET558" s="245"/>
      <c r="EU558" s="245"/>
      <c r="EV558" s="245"/>
      <c r="EW558" s="245"/>
      <c r="EX558" s="245"/>
      <c r="EY558" s="245"/>
      <c r="EZ558" s="245"/>
      <c r="FA558" s="245"/>
      <c r="FB558" s="245"/>
      <c r="FC558" s="245"/>
      <c r="FD558" s="245"/>
      <c r="FE558" s="245"/>
      <c r="FF558" s="245"/>
      <c r="FG558" s="245"/>
      <c r="FH558" s="245"/>
      <c r="FI558" s="245"/>
      <c r="FJ558" s="245"/>
      <c r="FK558" s="245"/>
      <c r="FL558" s="245"/>
      <c r="FM558" s="245"/>
      <c r="FN558" s="245"/>
      <c r="FO558" s="245"/>
      <c r="FP558" s="245"/>
      <c r="FQ558" s="245"/>
      <c r="FR558" s="245"/>
      <c r="FS558" s="245"/>
      <c r="FT558" s="245"/>
      <c r="FU558" s="245"/>
      <c r="FV558" s="245"/>
      <c r="FW558" s="245"/>
      <c r="FX558" s="245"/>
      <c r="FY558" s="245"/>
      <c r="FZ558" s="245"/>
      <c r="GA558" s="245"/>
      <c r="GB558" s="245"/>
      <c r="GC558" s="245"/>
      <c r="GD558" s="245"/>
      <c r="GE558" s="245"/>
      <c r="GF558" s="245"/>
      <c r="GG558" s="245"/>
      <c r="GH558" s="245"/>
      <c r="GI558" s="245"/>
      <c r="GJ558" s="245"/>
      <c r="GK558" s="245"/>
      <c r="GL558" s="245"/>
      <c r="GM558" s="245"/>
      <c r="GN558" s="245"/>
      <c r="GO558" s="245"/>
      <c r="GP558" s="245"/>
      <c r="GQ558" s="245"/>
      <c r="GR558" s="245"/>
      <c r="GS558" s="245"/>
      <c r="GT558" s="245"/>
      <c r="GU558" s="245"/>
      <c r="GV558" s="245"/>
      <c r="GW558" s="245"/>
      <c r="GX558" s="245"/>
      <c r="GY558" s="245"/>
      <c r="GZ558" s="245"/>
      <c r="HA558" s="245"/>
      <c r="HB558" s="245"/>
      <c r="HC558" s="245"/>
      <c r="HD558" s="245"/>
      <c r="HE558" s="245"/>
      <c r="HF558" s="245"/>
    </row>
    <row r="559" spans="1:214" outlineLevel="1" x14ac:dyDescent="0.3">
      <c r="A559" s="15"/>
      <c r="B559" s="15"/>
      <c r="C559" s="32"/>
      <c r="D559" s="102"/>
      <c r="E559" s="102"/>
      <c r="F559" s="102"/>
      <c r="G559" s="102"/>
      <c r="CF559" s="161"/>
    </row>
    <row r="560" spans="1:214" outlineLevel="1" x14ac:dyDescent="0.3">
      <c r="A560" s="15"/>
      <c r="B560" s="15"/>
      <c r="C560" s="48" t="s">
        <v>407</v>
      </c>
      <c r="D560" s="249" t="s">
        <v>408</v>
      </c>
      <c r="E560" s="249" t="s">
        <v>408</v>
      </c>
      <c r="F560" s="249"/>
      <c r="G560" s="256" t="s">
        <v>923</v>
      </c>
      <c r="I560" s="257"/>
      <c r="J560" s="257"/>
      <c r="K560" s="257"/>
      <c r="L560" s="251"/>
      <c r="N560" s="257"/>
      <c r="O560" s="257"/>
      <c r="P560" s="251"/>
      <c r="R560" s="251"/>
      <c r="T560" s="252"/>
      <c r="CF560" s="161"/>
    </row>
    <row r="561" spans="1:214" outlineLevel="1" x14ac:dyDescent="0.3">
      <c r="A561" s="15"/>
      <c r="B561" s="15"/>
      <c r="C561" s="48" t="s">
        <v>409</v>
      </c>
      <c r="D561" s="249" t="s">
        <v>410</v>
      </c>
      <c r="E561" s="249" t="s">
        <v>410</v>
      </c>
      <c r="F561" s="249"/>
      <c r="G561" s="256" t="s">
        <v>923</v>
      </c>
      <c r="I561" s="257"/>
      <c r="J561" s="257"/>
      <c r="K561" s="257"/>
      <c r="L561" s="251"/>
      <c r="N561" s="257"/>
      <c r="O561" s="257"/>
      <c r="P561" s="251"/>
      <c r="R561" s="251"/>
      <c r="T561" s="252"/>
      <c r="CF561" s="161"/>
    </row>
    <row r="562" spans="1:214" outlineLevel="1" x14ac:dyDescent="0.3">
      <c r="A562" s="15"/>
      <c r="B562" s="15"/>
      <c r="C562" s="48" t="s">
        <v>411</v>
      </c>
      <c r="D562" s="249" t="s">
        <v>412</v>
      </c>
      <c r="E562" s="249" t="s">
        <v>412</v>
      </c>
      <c r="F562" s="249"/>
      <c r="G562" s="256" t="s">
        <v>923</v>
      </c>
      <c r="I562" s="257"/>
      <c r="J562" s="257"/>
      <c r="K562" s="257"/>
      <c r="L562" s="251"/>
      <c r="N562" s="257"/>
      <c r="O562" s="257"/>
      <c r="P562" s="251"/>
      <c r="R562" s="251"/>
      <c r="T562" s="252"/>
      <c r="CF562" s="161"/>
    </row>
    <row r="563" spans="1:214" outlineLevel="1" x14ac:dyDescent="0.3">
      <c r="A563" s="15"/>
      <c r="B563" s="15"/>
      <c r="C563" s="48" t="s">
        <v>413</v>
      </c>
      <c r="D563" s="249" t="s">
        <v>414</v>
      </c>
      <c r="E563" s="249" t="s">
        <v>415</v>
      </c>
      <c r="F563" s="249"/>
      <c r="G563" s="256" t="s">
        <v>923</v>
      </c>
      <c r="I563" s="257"/>
      <c r="J563" s="257"/>
      <c r="K563" s="257"/>
      <c r="L563" s="251"/>
      <c r="N563" s="257"/>
      <c r="O563" s="257"/>
      <c r="P563" s="251"/>
      <c r="R563" s="251"/>
      <c r="T563" s="252"/>
      <c r="CF563" s="161"/>
    </row>
    <row r="564" spans="1:214" outlineLevel="1" x14ac:dyDescent="0.3">
      <c r="A564" s="15"/>
      <c r="B564" s="15"/>
      <c r="C564" s="48" t="s">
        <v>416</v>
      </c>
      <c r="D564" s="249" t="s">
        <v>417</v>
      </c>
      <c r="E564" s="249" t="s">
        <v>417</v>
      </c>
      <c r="F564" s="249"/>
      <c r="G564" s="256" t="s">
        <v>923</v>
      </c>
      <c r="I564" s="257"/>
      <c r="J564" s="257"/>
      <c r="K564" s="257"/>
      <c r="L564" s="251"/>
      <c r="N564" s="257"/>
      <c r="O564" s="257"/>
      <c r="P564" s="251"/>
      <c r="R564" s="251"/>
      <c r="T564" s="252"/>
      <c r="CF564" s="161"/>
    </row>
    <row r="565" spans="1:214" outlineLevel="1" x14ac:dyDescent="0.3">
      <c r="A565" s="15"/>
      <c r="B565" s="15"/>
      <c r="C565" s="48" t="s">
        <v>418</v>
      </c>
      <c r="D565" s="249" t="s">
        <v>419</v>
      </c>
      <c r="E565" s="249" t="s">
        <v>419</v>
      </c>
      <c r="F565" s="249"/>
      <c r="G565" s="256" t="s">
        <v>924</v>
      </c>
      <c r="I565" s="257"/>
      <c r="J565" s="257"/>
      <c r="K565" s="257"/>
      <c r="L565" s="251"/>
      <c r="N565" s="257"/>
      <c r="O565" s="257"/>
      <c r="P565" s="251"/>
      <c r="R565" s="251"/>
      <c r="T565" s="252"/>
      <c r="CF565" s="161"/>
    </row>
    <row r="566" spans="1:214" outlineLevel="1" x14ac:dyDescent="0.3">
      <c r="A566" s="15"/>
      <c r="B566" s="15"/>
      <c r="C566" s="48" t="s">
        <v>420</v>
      </c>
      <c r="D566" s="249"/>
      <c r="E566" s="249" t="s">
        <v>421</v>
      </c>
      <c r="F566" s="249"/>
      <c r="G566" s="256" t="s">
        <v>923</v>
      </c>
      <c r="I566" s="257"/>
      <c r="J566" s="257"/>
      <c r="K566" s="257"/>
      <c r="L566" s="251"/>
      <c r="N566" s="257"/>
      <c r="O566" s="257"/>
      <c r="P566" s="251"/>
      <c r="R566" s="251"/>
      <c r="T566" s="252"/>
      <c r="CF566" s="161"/>
    </row>
    <row r="567" spans="1:214" outlineLevel="1" x14ac:dyDescent="0.3">
      <c r="A567" s="15"/>
      <c r="B567" s="15"/>
      <c r="C567" s="48" t="s">
        <v>422</v>
      </c>
      <c r="D567" s="249" t="s">
        <v>423</v>
      </c>
      <c r="E567" s="249" t="s">
        <v>423</v>
      </c>
      <c r="F567" s="249"/>
      <c r="G567" s="256" t="s">
        <v>924</v>
      </c>
      <c r="I567" s="257"/>
      <c r="J567" s="257"/>
      <c r="K567" s="257"/>
      <c r="L567" s="251"/>
      <c r="N567" s="257"/>
      <c r="O567" s="257"/>
      <c r="P567" s="251"/>
      <c r="R567" s="251"/>
      <c r="T567" s="252"/>
      <c r="CF567" s="161"/>
    </row>
    <row r="568" spans="1:214" outlineLevel="1" x14ac:dyDescent="0.3">
      <c r="A568" s="15"/>
      <c r="B568" s="15"/>
      <c r="C568" s="48" t="s">
        <v>424</v>
      </c>
      <c r="D568" s="249"/>
      <c r="E568" s="249" t="s">
        <v>425</v>
      </c>
      <c r="F568" s="249"/>
      <c r="G568" s="256" t="s">
        <v>923</v>
      </c>
      <c r="I568" s="257"/>
      <c r="J568" s="257"/>
      <c r="K568" s="257"/>
      <c r="L568" s="251"/>
      <c r="N568" s="257"/>
      <c r="O568" s="257"/>
      <c r="P568" s="251"/>
      <c r="R568" s="251"/>
      <c r="T568" s="252"/>
      <c r="CF568" s="161"/>
    </row>
    <row r="569" spans="1:214" outlineLevel="1" x14ac:dyDescent="0.3">
      <c r="A569" s="15"/>
      <c r="B569" s="15"/>
      <c r="C569" s="32"/>
      <c r="D569" s="102"/>
      <c r="E569" s="102"/>
      <c r="F569" s="102"/>
      <c r="G569" s="102"/>
      <c r="CF569" s="161"/>
    </row>
    <row r="570" spans="1:214" outlineLevel="1" x14ac:dyDescent="0.3">
      <c r="A570" s="15"/>
      <c r="B570" s="15"/>
      <c r="C570" s="258" t="s">
        <v>426</v>
      </c>
      <c r="D570" s="259" t="s">
        <v>427</v>
      </c>
      <c r="E570" s="259" t="s">
        <v>427</v>
      </c>
      <c r="F570" s="259"/>
      <c r="G570" s="259"/>
      <c r="H570" s="260"/>
      <c r="I570" s="261">
        <f>SUM(I560:I568)</f>
        <v>0</v>
      </c>
      <c r="J570" s="261">
        <f>SUM(J560:J568)</f>
        <v>0</v>
      </c>
      <c r="K570" s="261">
        <f t="shared" ref="K570:L570" si="94">SUM(K560:K568)</f>
        <v>0</v>
      </c>
      <c r="L570" s="261">
        <f t="shared" si="94"/>
        <v>0</v>
      </c>
      <c r="M570" s="260"/>
      <c r="N570" s="261">
        <f t="shared" ref="N570:P570" si="95">SUM(N560:N568)</f>
        <v>0</v>
      </c>
      <c r="O570" s="261">
        <f t="shared" si="95"/>
        <v>0</v>
      </c>
      <c r="P570" s="261">
        <f t="shared" si="95"/>
        <v>0</v>
      </c>
      <c r="Q570" s="260"/>
      <c r="R570" s="261">
        <f>SUM(R560:R568)</f>
        <v>0</v>
      </c>
      <c r="T570" s="279" t="s">
        <v>428</v>
      </c>
      <c r="CF570" s="161"/>
    </row>
    <row r="571" spans="1:214" outlineLevel="1" x14ac:dyDescent="0.3">
      <c r="A571" s="15"/>
      <c r="B571" s="15"/>
      <c r="C571" s="32"/>
      <c r="D571" s="102"/>
      <c r="E571" s="102"/>
      <c r="F571" s="102"/>
      <c r="G571" s="102"/>
      <c r="CF571" s="161"/>
    </row>
    <row r="572" spans="1:214" s="246" customFormat="1" ht="18.5" outlineLevel="1" x14ac:dyDescent="0.35">
      <c r="A572" s="15"/>
      <c r="B572" s="113"/>
      <c r="C572" s="113" t="s">
        <v>313</v>
      </c>
      <c r="D572" s="113"/>
      <c r="E572" s="113"/>
      <c r="F572" s="113"/>
      <c r="G572" s="113"/>
      <c r="H572" s="243"/>
      <c r="I572" s="244"/>
      <c r="J572" s="244"/>
      <c r="K572" s="244"/>
      <c r="L572" s="244"/>
      <c r="M572" s="243"/>
      <c r="N572" s="244"/>
      <c r="O572" s="244"/>
      <c r="P572" s="244"/>
      <c r="Q572" s="243"/>
      <c r="R572" s="244"/>
      <c r="S572" s="243"/>
      <c r="T572" s="243"/>
      <c r="U572" s="245"/>
      <c r="V572" s="245"/>
      <c r="W572" s="245"/>
      <c r="X572" s="245"/>
      <c r="Y572" s="245"/>
      <c r="Z572" s="245"/>
      <c r="AA572" s="245"/>
      <c r="AB572" s="245"/>
      <c r="AC572" s="245"/>
      <c r="AD572" s="245"/>
      <c r="AE572" s="245"/>
      <c r="AF572" s="245"/>
      <c r="AG572" s="245"/>
      <c r="AH572" s="245"/>
      <c r="AI572" s="245"/>
      <c r="AJ572" s="245"/>
      <c r="AK572" s="245"/>
      <c r="AL572" s="245"/>
      <c r="AM572" s="245"/>
      <c r="AN572" s="245"/>
      <c r="AO572" s="245"/>
      <c r="AP572" s="245"/>
      <c r="AQ572" s="245"/>
      <c r="AR572" s="245"/>
      <c r="AS572" s="245"/>
      <c r="AT572" s="245"/>
      <c r="AU572" s="245"/>
      <c r="AV572" s="245"/>
      <c r="AW572" s="245"/>
      <c r="AX572" s="245"/>
      <c r="AY572" s="245"/>
      <c r="AZ572" s="245"/>
      <c r="BA572" s="245"/>
      <c r="BB572" s="245"/>
      <c r="BC572" s="245"/>
      <c r="BD572" s="245"/>
      <c r="BE572" s="245"/>
      <c r="BF572" s="245"/>
      <c r="BG572" s="245"/>
      <c r="BH572" s="245"/>
      <c r="BI572" s="245"/>
      <c r="BJ572" s="245"/>
      <c r="BK572" s="245"/>
      <c r="BL572" s="245"/>
      <c r="BM572" s="245"/>
      <c r="BN572" s="245"/>
      <c r="BO572" s="245"/>
      <c r="BP572" s="245"/>
      <c r="BQ572" s="245"/>
      <c r="BR572" s="245"/>
      <c r="BS572" s="245"/>
      <c r="BT572" s="245"/>
      <c r="BU572" s="245"/>
      <c r="BV572" s="245"/>
      <c r="BW572" s="245"/>
      <c r="BX572" s="245"/>
      <c r="BY572" s="245"/>
      <c r="BZ572" s="245"/>
      <c r="CA572" s="245"/>
      <c r="CB572" s="245"/>
      <c r="CC572" s="245"/>
      <c r="CD572" s="245"/>
      <c r="CE572" s="245"/>
      <c r="CF572" s="245"/>
      <c r="CG572" s="245"/>
      <c r="CH572" s="245"/>
      <c r="CI572" s="245"/>
      <c r="CJ572" s="245"/>
      <c r="CK572" s="245"/>
      <c r="CL572" s="245"/>
      <c r="CM572" s="245"/>
      <c r="CN572" s="245"/>
      <c r="CO572" s="245"/>
      <c r="CP572" s="245"/>
      <c r="CQ572" s="245"/>
      <c r="CR572" s="245"/>
      <c r="CS572" s="245"/>
      <c r="CT572" s="245"/>
      <c r="CU572" s="245"/>
      <c r="CV572" s="245"/>
      <c r="CW572" s="245"/>
      <c r="CX572" s="245"/>
      <c r="CY572" s="245"/>
      <c r="CZ572" s="245"/>
      <c r="DA572" s="245"/>
      <c r="DB572" s="245"/>
      <c r="DC572" s="245"/>
      <c r="DD572" s="245"/>
      <c r="DE572" s="245"/>
      <c r="DF572" s="245"/>
      <c r="DG572" s="245"/>
      <c r="DH572" s="245"/>
      <c r="DI572" s="245"/>
      <c r="DJ572" s="245"/>
      <c r="DK572" s="245"/>
      <c r="DL572" s="245"/>
      <c r="DM572" s="245"/>
      <c r="DN572" s="245"/>
      <c r="DO572" s="245"/>
      <c r="DP572" s="245"/>
      <c r="DQ572" s="245"/>
      <c r="DR572" s="245"/>
      <c r="DS572" s="245"/>
      <c r="DT572" s="245"/>
      <c r="DU572" s="245"/>
      <c r="DV572" s="245"/>
      <c r="DW572" s="245"/>
      <c r="DX572" s="245"/>
      <c r="DY572" s="245"/>
      <c r="DZ572" s="245"/>
      <c r="EA572" s="245"/>
      <c r="EB572" s="245"/>
      <c r="EC572" s="245"/>
      <c r="ED572" s="245"/>
      <c r="EE572" s="245"/>
      <c r="EF572" s="245"/>
      <c r="EG572" s="245"/>
      <c r="EH572" s="245"/>
      <c r="EI572" s="245"/>
      <c r="EJ572" s="245"/>
      <c r="EK572" s="245"/>
      <c r="EL572" s="245"/>
      <c r="EM572" s="245"/>
      <c r="EN572" s="245"/>
      <c r="EO572" s="245"/>
      <c r="EP572" s="245"/>
      <c r="EQ572" s="245"/>
      <c r="ER572" s="245"/>
      <c r="ES572" s="245"/>
      <c r="ET572" s="245"/>
      <c r="EU572" s="245"/>
      <c r="EV572" s="245"/>
      <c r="EW572" s="245"/>
      <c r="EX572" s="245"/>
      <c r="EY572" s="245"/>
      <c r="EZ572" s="245"/>
      <c r="FA572" s="245"/>
      <c r="FB572" s="245"/>
      <c r="FC572" s="245"/>
      <c r="FD572" s="245"/>
      <c r="FE572" s="245"/>
      <c r="FF572" s="245"/>
      <c r="FG572" s="245"/>
      <c r="FH572" s="245"/>
      <c r="FI572" s="245"/>
      <c r="FJ572" s="245"/>
      <c r="FK572" s="245"/>
      <c r="FL572" s="245"/>
      <c r="FM572" s="245"/>
      <c r="FN572" s="245"/>
      <c r="FO572" s="245"/>
      <c r="FP572" s="245"/>
      <c r="FQ572" s="245"/>
      <c r="FR572" s="245"/>
      <c r="FS572" s="245"/>
      <c r="FT572" s="245"/>
      <c r="FU572" s="245"/>
      <c r="FV572" s="245"/>
      <c r="FW572" s="245"/>
      <c r="FX572" s="245"/>
      <c r="FY572" s="245"/>
      <c r="FZ572" s="245"/>
      <c r="GA572" s="245"/>
      <c r="GB572" s="245"/>
      <c r="GC572" s="245"/>
      <c r="GD572" s="245"/>
      <c r="GE572" s="245"/>
      <c r="GF572" s="245"/>
      <c r="GG572" s="245"/>
      <c r="GH572" s="245"/>
      <c r="GI572" s="245"/>
      <c r="GJ572" s="245"/>
      <c r="GK572" s="245"/>
      <c r="GL572" s="245"/>
      <c r="GM572" s="245"/>
      <c r="GN572" s="245"/>
      <c r="GO572" s="245"/>
      <c r="GP572" s="245"/>
      <c r="GQ572" s="245"/>
      <c r="GR572" s="245"/>
      <c r="GS572" s="245"/>
      <c r="GT572" s="245"/>
      <c r="GU572" s="245"/>
      <c r="GV572" s="245"/>
      <c r="GW572" s="245"/>
      <c r="GX572" s="245"/>
      <c r="GY572" s="245"/>
      <c r="GZ572" s="245"/>
      <c r="HA572" s="245"/>
      <c r="HB572" s="245"/>
      <c r="HC572" s="245"/>
      <c r="HD572" s="245"/>
      <c r="HE572" s="245"/>
      <c r="HF572" s="245"/>
    </row>
    <row r="573" spans="1:214" outlineLevel="1" x14ac:dyDescent="0.3">
      <c r="A573" s="15"/>
      <c r="B573" s="15"/>
      <c r="C573" s="32"/>
      <c r="D573" s="102"/>
      <c r="E573" s="102"/>
      <c r="F573" s="102"/>
      <c r="G573" s="102"/>
      <c r="CF573" s="161"/>
    </row>
    <row r="574" spans="1:214" outlineLevel="1" x14ac:dyDescent="0.3">
      <c r="A574" s="15"/>
      <c r="B574" s="15"/>
      <c r="C574" s="48" t="s">
        <v>407</v>
      </c>
      <c r="D574" s="249" t="s">
        <v>429</v>
      </c>
      <c r="E574" s="249" t="s">
        <v>429</v>
      </c>
      <c r="F574" s="249"/>
      <c r="G574" s="256" t="s">
        <v>923</v>
      </c>
      <c r="I574" s="257"/>
      <c r="J574" s="257"/>
      <c r="K574" s="257"/>
      <c r="L574" s="251"/>
      <c r="N574" s="257"/>
      <c r="O574" s="257"/>
      <c r="P574" s="251"/>
      <c r="R574" s="251"/>
      <c r="T574" s="252"/>
      <c r="CF574" s="161"/>
    </row>
    <row r="575" spans="1:214" outlineLevel="1" x14ac:dyDescent="0.3">
      <c r="A575" s="15"/>
      <c r="B575" s="15"/>
      <c r="C575" s="48" t="s">
        <v>409</v>
      </c>
      <c r="D575" s="249" t="s">
        <v>430</v>
      </c>
      <c r="E575" s="249" t="s">
        <v>430</v>
      </c>
      <c r="F575" s="249"/>
      <c r="G575" s="256" t="s">
        <v>923</v>
      </c>
      <c r="I575" s="257"/>
      <c r="J575" s="257"/>
      <c r="K575" s="257"/>
      <c r="L575" s="251"/>
      <c r="N575" s="257"/>
      <c r="O575" s="257"/>
      <c r="P575" s="251"/>
      <c r="R575" s="251"/>
      <c r="T575" s="252"/>
      <c r="CF575" s="161"/>
    </row>
    <row r="576" spans="1:214" outlineLevel="1" x14ac:dyDescent="0.3">
      <c r="A576" s="15"/>
      <c r="B576" s="15"/>
      <c r="C576" s="48" t="s">
        <v>411</v>
      </c>
      <c r="D576" s="249" t="s">
        <v>431</v>
      </c>
      <c r="E576" s="249" t="s">
        <v>431</v>
      </c>
      <c r="F576" s="249"/>
      <c r="G576" s="256" t="s">
        <v>923</v>
      </c>
      <c r="I576" s="257"/>
      <c r="J576" s="257"/>
      <c r="K576" s="257"/>
      <c r="L576" s="251"/>
      <c r="N576" s="257"/>
      <c r="O576" s="257"/>
      <c r="P576" s="251"/>
      <c r="R576" s="251"/>
      <c r="T576" s="252"/>
      <c r="CF576" s="161"/>
    </row>
    <row r="577" spans="1:214" outlineLevel="1" x14ac:dyDescent="0.3">
      <c r="A577" s="15"/>
      <c r="B577" s="15"/>
      <c r="C577" s="48" t="s">
        <v>413</v>
      </c>
      <c r="D577" s="249" t="s">
        <v>432</v>
      </c>
      <c r="E577" s="249" t="s">
        <v>433</v>
      </c>
      <c r="F577" s="249"/>
      <c r="G577" s="256" t="s">
        <v>923</v>
      </c>
      <c r="I577" s="257"/>
      <c r="J577" s="257"/>
      <c r="K577" s="257"/>
      <c r="L577" s="251"/>
      <c r="N577" s="257"/>
      <c r="O577" s="257"/>
      <c r="P577" s="251"/>
      <c r="R577" s="251"/>
      <c r="T577" s="252"/>
      <c r="CF577" s="161"/>
    </row>
    <row r="578" spans="1:214" outlineLevel="1" x14ac:dyDescent="0.3">
      <c r="A578" s="15"/>
      <c r="B578" s="15"/>
      <c r="C578" s="48" t="s">
        <v>416</v>
      </c>
      <c r="D578" s="249" t="s">
        <v>434</v>
      </c>
      <c r="E578" s="249" t="s">
        <v>434</v>
      </c>
      <c r="F578" s="249"/>
      <c r="G578" s="256" t="s">
        <v>923</v>
      </c>
      <c r="I578" s="257"/>
      <c r="J578" s="257"/>
      <c r="K578" s="257"/>
      <c r="L578" s="251"/>
      <c r="N578" s="257"/>
      <c r="O578" s="257"/>
      <c r="P578" s="251"/>
      <c r="R578" s="251"/>
      <c r="T578" s="252"/>
      <c r="CF578" s="161"/>
    </row>
    <row r="579" spans="1:214" outlineLevel="1" x14ac:dyDescent="0.3">
      <c r="A579" s="15"/>
      <c r="B579" s="15"/>
      <c r="C579" s="48" t="s">
        <v>418</v>
      </c>
      <c r="D579" s="249" t="s">
        <v>435</v>
      </c>
      <c r="E579" s="249" t="s">
        <v>435</v>
      </c>
      <c r="F579" s="249"/>
      <c r="G579" s="256" t="s">
        <v>924</v>
      </c>
      <c r="I579" s="257"/>
      <c r="J579" s="257"/>
      <c r="K579" s="257"/>
      <c r="L579" s="251"/>
      <c r="N579" s="257"/>
      <c r="O579" s="257"/>
      <c r="P579" s="251"/>
      <c r="R579" s="251"/>
      <c r="T579" s="252"/>
      <c r="CF579" s="161"/>
    </row>
    <row r="580" spans="1:214" outlineLevel="1" x14ac:dyDescent="0.3">
      <c r="A580" s="15"/>
      <c r="B580" s="15"/>
      <c r="C580" s="48" t="s">
        <v>420</v>
      </c>
      <c r="D580" s="249"/>
      <c r="E580" s="249" t="s">
        <v>436</v>
      </c>
      <c r="F580" s="249"/>
      <c r="G580" s="256" t="s">
        <v>923</v>
      </c>
      <c r="I580" s="257"/>
      <c r="J580" s="257"/>
      <c r="K580" s="257"/>
      <c r="L580" s="251"/>
      <c r="N580" s="257"/>
      <c r="O580" s="257"/>
      <c r="P580" s="251"/>
      <c r="R580" s="251"/>
      <c r="T580" s="252"/>
      <c r="CF580" s="161"/>
    </row>
    <row r="581" spans="1:214" outlineLevel="1" x14ac:dyDescent="0.3">
      <c r="A581" s="15"/>
      <c r="B581" s="15"/>
      <c r="C581" s="48" t="s">
        <v>422</v>
      </c>
      <c r="D581" s="249" t="s">
        <v>437</v>
      </c>
      <c r="E581" s="249" t="s">
        <v>437</v>
      </c>
      <c r="F581" s="249"/>
      <c r="G581" s="256" t="s">
        <v>924</v>
      </c>
      <c r="I581" s="257"/>
      <c r="J581" s="257"/>
      <c r="K581" s="257"/>
      <c r="L581" s="251"/>
      <c r="N581" s="257"/>
      <c r="O581" s="257"/>
      <c r="P581" s="251"/>
      <c r="R581" s="251"/>
      <c r="T581" s="252"/>
      <c r="CF581" s="161"/>
    </row>
    <row r="582" spans="1:214" outlineLevel="1" x14ac:dyDescent="0.3">
      <c r="A582" s="15"/>
      <c r="B582" s="15"/>
      <c r="C582" s="48" t="s">
        <v>424</v>
      </c>
      <c r="D582" s="249"/>
      <c r="E582" s="249" t="s">
        <v>438</v>
      </c>
      <c r="F582" s="249"/>
      <c r="G582" s="256" t="s">
        <v>923</v>
      </c>
      <c r="I582" s="257"/>
      <c r="J582" s="257"/>
      <c r="K582" s="257"/>
      <c r="L582" s="251"/>
      <c r="N582" s="257"/>
      <c r="O582" s="257"/>
      <c r="P582" s="251"/>
      <c r="R582" s="251"/>
      <c r="T582" s="252"/>
      <c r="CF582" s="161"/>
    </row>
    <row r="583" spans="1:214" outlineLevel="1" x14ac:dyDescent="0.3">
      <c r="A583" s="15"/>
      <c r="B583" s="15"/>
      <c r="C583" s="32"/>
      <c r="D583" s="102"/>
      <c r="E583" s="102"/>
      <c r="F583" s="102"/>
      <c r="G583" s="102"/>
      <c r="CF583" s="161"/>
    </row>
    <row r="584" spans="1:214" outlineLevel="1" x14ac:dyDescent="0.3">
      <c r="A584" s="15"/>
      <c r="B584" s="15"/>
      <c r="C584" s="258" t="s">
        <v>439</v>
      </c>
      <c r="D584" s="259" t="s">
        <v>440</v>
      </c>
      <c r="E584" s="259" t="s">
        <v>440</v>
      </c>
      <c r="F584" s="259"/>
      <c r="G584" s="259"/>
      <c r="H584" s="260"/>
      <c r="I584" s="261">
        <f t="shared" ref="I584:L584" si="96">SUM(I574:I582)</f>
        <v>0</v>
      </c>
      <c r="J584" s="261">
        <f>SUM(J574:J582)</f>
        <v>0</v>
      </c>
      <c r="K584" s="261">
        <f t="shared" si="96"/>
        <v>0</v>
      </c>
      <c r="L584" s="261">
        <f t="shared" si="96"/>
        <v>0</v>
      </c>
      <c r="M584" s="260"/>
      <c r="N584" s="261">
        <f t="shared" ref="N584:P584" si="97">SUM(N574:N582)</f>
        <v>0</v>
      </c>
      <c r="O584" s="261">
        <f t="shared" si="97"/>
        <v>0</v>
      </c>
      <c r="P584" s="261">
        <f t="shared" si="97"/>
        <v>0</v>
      </c>
      <c r="Q584" s="260"/>
      <c r="R584" s="261">
        <f>SUM(R574:R582)</f>
        <v>0</v>
      </c>
      <c r="T584" s="279" t="s">
        <v>441</v>
      </c>
      <c r="CF584" s="161"/>
    </row>
    <row r="585" spans="1:214" outlineLevel="1" x14ac:dyDescent="0.3">
      <c r="A585" s="15"/>
      <c r="B585" s="15"/>
      <c r="C585" s="32"/>
      <c r="D585" s="102"/>
      <c r="E585" s="102"/>
      <c r="F585" s="102"/>
      <c r="G585" s="102"/>
      <c r="CF585" s="161"/>
    </row>
    <row r="586" spans="1:214" s="246" customFormat="1" ht="18.5" outlineLevel="1" x14ac:dyDescent="0.35">
      <c r="A586" s="15"/>
      <c r="B586" s="113"/>
      <c r="C586" s="113" t="s">
        <v>865</v>
      </c>
      <c r="D586" s="113"/>
      <c r="E586" s="113"/>
      <c r="F586" s="113"/>
      <c r="G586" s="113"/>
      <c r="H586" s="243"/>
      <c r="I586" s="244"/>
      <c r="J586" s="244"/>
      <c r="K586" s="244"/>
      <c r="L586" s="244"/>
      <c r="M586" s="243"/>
      <c r="N586" s="244"/>
      <c r="O586" s="244"/>
      <c r="P586" s="244"/>
      <c r="Q586" s="243"/>
      <c r="R586" s="244"/>
      <c r="S586" s="243"/>
      <c r="T586" s="243"/>
      <c r="U586" s="245"/>
      <c r="V586" s="245"/>
      <c r="W586" s="245"/>
      <c r="X586" s="245"/>
      <c r="Y586" s="245"/>
      <c r="Z586" s="245"/>
      <c r="AA586" s="245"/>
      <c r="AB586" s="245"/>
      <c r="AC586" s="245"/>
      <c r="AD586" s="245"/>
      <c r="AE586" s="245"/>
      <c r="AF586" s="245"/>
      <c r="AG586" s="245"/>
      <c r="AH586" s="245"/>
      <c r="AI586" s="245"/>
      <c r="AJ586" s="245"/>
      <c r="AK586" s="245"/>
      <c r="AL586" s="245"/>
      <c r="AM586" s="245"/>
      <c r="AN586" s="245"/>
      <c r="AO586" s="245"/>
      <c r="AP586" s="245"/>
      <c r="AQ586" s="245"/>
      <c r="AR586" s="245"/>
      <c r="AS586" s="245"/>
      <c r="AT586" s="245"/>
      <c r="AU586" s="245"/>
      <c r="AV586" s="245"/>
      <c r="AW586" s="245"/>
      <c r="AX586" s="245"/>
      <c r="AY586" s="245"/>
      <c r="AZ586" s="245"/>
      <c r="BA586" s="245"/>
      <c r="BB586" s="245"/>
      <c r="BC586" s="245"/>
      <c r="BD586" s="245"/>
      <c r="BE586" s="245"/>
      <c r="BF586" s="245"/>
      <c r="BG586" s="245"/>
      <c r="BH586" s="245"/>
      <c r="BI586" s="245"/>
      <c r="BJ586" s="245"/>
      <c r="BK586" s="245"/>
      <c r="BL586" s="245"/>
      <c r="BM586" s="245"/>
      <c r="BN586" s="245"/>
      <c r="BO586" s="245"/>
      <c r="BP586" s="245"/>
      <c r="BQ586" s="245"/>
      <c r="BR586" s="245"/>
      <c r="BS586" s="245"/>
      <c r="BT586" s="245"/>
      <c r="BU586" s="245"/>
      <c r="BV586" s="245"/>
      <c r="BW586" s="245"/>
      <c r="BX586" s="245"/>
      <c r="BY586" s="245"/>
      <c r="BZ586" s="245"/>
      <c r="CA586" s="245"/>
      <c r="CB586" s="245"/>
      <c r="CC586" s="245"/>
      <c r="CD586" s="245"/>
      <c r="CE586" s="245"/>
      <c r="CF586" s="245"/>
      <c r="CG586" s="245"/>
      <c r="CH586" s="245"/>
      <c r="CI586" s="245"/>
      <c r="CJ586" s="245"/>
      <c r="CK586" s="245"/>
      <c r="CL586" s="245"/>
      <c r="CM586" s="245"/>
      <c r="CN586" s="245"/>
      <c r="CO586" s="245"/>
      <c r="CP586" s="245"/>
      <c r="CQ586" s="245"/>
      <c r="CR586" s="245"/>
      <c r="CS586" s="245"/>
      <c r="CT586" s="245"/>
      <c r="CU586" s="245"/>
      <c r="CV586" s="245"/>
      <c r="CW586" s="245"/>
      <c r="CX586" s="245"/>
      <c r="CY586" s="245"/>
      <c r="CZ586" s="245"/>
      <c r="DA586" s="245"/>
      <c r="DB586" s="245"/>
      <c r="DC586" s="245"/>
      <c r="DD586" s="245"/>
      <c r="DE586" s="245"/>
      <c r="DF586" s="245"/>
      <c r="DG586" s="245"/>
      <c r="DH586" s="245"/>
      <c r="DI586" s="245"/>
      <c r="DJ586" s="245"/>
      <c r="DK586" s="245"/>
      <c r="DL586" s="245"/>
      <c r="DM586" s="245"/>
      <c r="DN586" s="245"/>
      <c r="DO586" s="245"/>
      <c r="DP586" s="245"/>
      <c r="DQ586" s="245"/>
      <c r="DR586" s="245"/>
      <c r="DS586" s="245"/>
      <c r="DT586" s="245"/>
      <c r="DU586" s="245"/>
      <c r="DV586" s="245"/>
      <c r="DW586" s="245"/>
      <c r="DX586" s="245"/>
      <c r="DY586" s="245"/>
      <c r="DZ586" s="245"/>
      <c r="EA586" s="245"/>
      <c r="EB586" s="245"/>
      <c r="EC586" s="245"/>
      <c r="ED586" s="245"/>
      <c r="EE586" s="245"/>
      <c r="EF586" s="245"/>
      <c r="EG586" s="245"/>
      <c r="EH586" s="245"/>
      <c r="EI586" s="245"/>
      <c r="EJ586" s="245"/>
      <c r="EK586" s="245"/>
      <c r="EL586" s="245"/>
      <c r="EM586" s="245"/>
      <c r="EN586" s="245"/>
      <c r="EO586" s="245"/>
      <c r="EP586" s="245"/>
      <c r="EQ586" s="245"/>
      <c r="ER586" s="245"/>
      <c r="ES586" s="245"/>
      <c r="ET586" s="245"/>
      <c r="EU586" s="245"/>
      <c r="EV586" s="245"/>
      <c r="EW586" s="245"/>
      <c r="EX586" s="245"/>
      <c r="EY586" s="245"/>
      <c r="EZ586" s="245"/>
      <c r="FA586" s="245"/>
      <c r="FB586" s="245"/>
      <c r="FC586" s="245"/>
      <c r="FD586" s="245"/>
      <c r="FE586" s="245"/>
      <c r="FF586" s="245"/>
      <c r="FG586" s="245"/>
      <c r="FH586" s="245"/>
      <c r="FI586" s="245"/>
      <c r="FJ586" s="245"/>
      <c r="FK586" s="245"/>
      <c r="FL586" s="245"/>
      <c r="FM586" s="245"/>
      <c r="FN586" s="245"/>
      <c r="FO586" s="245"/>
      <c r="FP586" s="245"/>
      <c r="FQ586" s="245"/>
      <c r="FR586" s="245"/>
      <c r="FS586" s="245"/>
      <c r="FT586" s="245"/>
      <c r="FU586" s="245"/>
      <c r="FV586" s="245"/>
      <c r="FW586" s="245"/>
      <c r="FX586" s="245"/>
      <c r="FY586" s="245"/>
      <c r="FZ586" s="245"/>
      <c r="GA586" s="245"/>
      <c r="GB586" s="245"/>
      <c r="GC586" s="245"/>
      <c r="GD586" s="245"/>
      <c r="GE586" s="245"/>
      <c r="GF586" s="245"/>
      <c r="GG586" s="245"/>
      <c r="GH586" s="245"/>
      <c r="GI586" s="245"/>
      <c r="GJ586" s="245"/>
      <c r="GK586" s="245"/>
      <c r="GL586" s="245"/>
      <c r="GM586" s="245"/>
      <c r="GN586" s="245"/>
      <c r="GO586" s="245"/>
      <c r="GP586" s="245"/>
      <c r="GQ586" s="245"/>
      <c r="GR586" s="245"/>
      <c r="GS586" s="245"/>
      <c r="GT586" s="245"/>
      <c r="GU586" s="245"/>
      <c r="GV586" s="245"/>
      <c r="GW586" s="245"/>
      <c r="GX586" s="245"/>
      <c r="GY586" s="245"/>
      <c r="GZ586" s="245"/>
      <c r="HA586" s="245"/>
      <c r="HB586" s="245"/>
      <c r="HC586" s="245"/>
      <c r="HD586" s="245"/>
      <c r="HE586" s="245"/>
      <c r="HF586" s="245"/>
    </row>
    <row r="587" spans="1:214" outlineLevel="1" x14ac:dyDescent="0.3">
      <c r="A587" s="15"/>
      <c r="B587" s="15"/>
      <c r="C587" s="32"/>
      <c r="D587" s="102"/>
      <c r="E587" s="102"/>
      <c r="F587" s="102"/>
      <c r="G587" s="102"/>
      <c r="CF587" s="161"/>
    </row>
    <row r="588" spans="1:214" outlineLevel="1" x14ac:dyDescent="0.3">
      <c r="A588" s="15"/>
      <c r="B588" s="15"/>
      <c r="C588" s="160" t="s">
        <v>866</v>
      </c>
      <c r="D588" s="249"/>
      <c r="E588" s="249" t="s">
        <v>961</v>
      </c>
      <c r="F588" s="249"/>
      <c r="G588" s="256" t="s">
        <v>923</v>
      </c>
      <c r="I588" s="257"/>
      <c r="J588" s="257"/>
      <c r="K588" s="251"/>
      <c r="L588" s="251"/>
      <c r="N588" s="257"/>
      <c r="O588" s="257"/>
      <c r="P588" s="251"/>
      <c r="R588" s="257"/>
      <c r="T588" s="252"/>
      <c r="CF588" s="161"/>
    </row>
    <row r="589" spans="1:214" outlineLevel="1" x14ac:dyDescent="0.3">
      <c r="A589" s="15"/>
      <c r="B589" s="15"/>
      <c r="C589" s="160" t="s">
        <v>867</v>
      </c>
      <c r="D589" s="249"/>
      <c r="E589" s="249" t="s">
        <v>962</v>
      </c>
      <c r="F589" s="249"/>
      <c r="G589" s="256" t="s">
        <v>924</v>
      </c>
      <c r="I589" s="257"/>
      <c r="J589" s="257"/>
      <c r="K589" s="251"/>
      <c r="L589" s="251"/>
      <c r="N589" s="257"/>
      <c r="O589" s="257"/>
      <c r="P589" s="251"/>
      <c r="R589" s="257"/>
      <c r="T589" s="252"/>
      <c r="CF589" s="161"/>
    </row>
    <row r="590" spans="1:214" outlineLevel="1" x14ac:dyDescent="0.3">
      <c r="A590" s="15"/>
      <c r="B590" s="15"/>
      <c r="C590" s="32"/>
      <c r="D590" s="102"/>
      <c r="E590" s="102"/>
      <c r="F590" s="102"/>
      <c r="G590" s="102"/>
      <c r="CF590" s="161"/>
    </row>
    <row r="591" spans="1:214" outlineLevel="1" x14ac:dyDescent="0.3">
      <c r="A591" s="15"/>
      <c r="B591" s="15"/>
      <c r="C591" s="258" t="s">
        <v>868</v>
      </c>
      <c r="D591" s="259"/>
      <c r="E591" s="259" t="s">
        <v>963</v>
      </c>
      <c r="F591" s="259"/>
      <c r="G591" s="259"/>
      <c r="H591" s="260"/>
      <c r="I591" s="261">
        <f>SUM(I588:I589)</f>
        <v>0</v>
      </c>
      <c r="J591" s="261">
        <f>SUM(J588:J589)</f>
        <v>0</v>
      </c>
      <c r="K591" s="261">
        <f t="shared" ref="K591:L591" si="98">SUM(K588:K589)</f>
        <v>0</v>
      </c>
      <c r="L591" s="261">
        <f t="shared" si="98"/>
        <v>0</v>
      </c>
      <c r="M591" s="260"/>
      <c r="N591" s="261">
        <f t="shared" ref="N591:P591" si="99">SUM(N588:N589)</f>
        <v>0</v>
      </c>
      <c r="O591" s="261">
        <f t="shared" si="99"/>
        <v>0</v>
      </c>
      <c r="P591" s="261">
        <f t="shared" si="99"/>
        <v>0</v>
      </c>
      <c r="Q591" s="260"/>
      <c r="R591" s="261">
        <f>SUM(R588:R589)</f>
        <v>0</v>
      </c>
      <c r="T591" s="279" t="s">
        <v>428</v>
      </c>
      <c r="CF591" s="161"/>
    </row>
    <row r="592" spans="1:214" outlineLevel="1" x14ac:dyDescent="0.3">
      <c r="A592" s="15"/>
      <c r="B592" s="15"/>
      <c r="C592" s="32"/>
      <c r="D592" s="102"/>
      <c r="E592" s="102"/>
      <c r="F592" s="102"/>
      <c r="G592" s="102"/>
      <c r="CF592" s="161"/>
    </row>
    <row r="593" spans="1:214" s="246" customFormat="1" ht="18.5" outlineLevel="1" x14ac:dyDescent="0.35">
      <c r="A593" s="15"/>
      <c r="B593" s="113"/>
      <c r="C593" s="113" t="s">
        <v>321</v>
      </c>
      <c r="D593" s="113"/>
      <c r="E593" s="113"/>
      <c r="F593" s="113"/>
      <c r="G593" s="113"/>
      <c r="H593" s="243"/>
      <c r="I593" s="244"/>
      <c r="J593" s="244"/>
      <c r="K593" s="244"/>
      <c r="L593" s="244"/>
      <c r="M593" s="243"/>
      <c r="N593" s="244"/>
      <c r="O593" s="244"/>
      <c r="P593" s="244"/>
      <c r="Q593" s="243"/>
      <c r="R593" s="244"/>
      <c r="S593" s="243"/>
      <c r="T593" s="243"/>
      <c r="U593" s="245"/>
      <c r="V593" s="245"/>
      <c r="W593" s="245"/>
      <c r="X593" s="245"/>
      <c r="Y593" s="245"/>
      <c r="Z593" s="245"/>
      <c r="AA593" s="245"/>
      <c r="AB593" s="245"/>
      <c r="AC593" s="245"/>
      <c r="AD593" s="245"/>
      <c r="AE593" s="245"/>
      <c r="AF593" s="245"/>
      <c r="AG593" s="245"/>
      <c r="AH593" s="245"/>
      <c r="AI593" s="245"/>
      <c r="AJ593" s="245"/>
      <c r="AK593" s="245"/>
      <c r="AL593" s="245"/>
      <c r="AM593" s="245"/>
      <c r="AN593" s="245"/>
      <c r="AO593" s="245"/>
      <c r="AP593" s="245"/>
      <c r="AQ593" s="245"/>
      <c r="AR593" s="245"/>
      <c r="AS593" s="245"/>
      <c r="AT593" s="245"/>
      <c r="AU593" s="245"/>
      <c r="AV593" s="245"/>
      <c r="AW593" s="245"/>
      <c r="AX593" s="245"/>
      <c r="AY593" s="245"/>
      <c r="AZ593" s="245"/>
      <c r="BA593" s="245"/>
      <c r="BB593" s="245"/>
      <c r="BC593" s="245"/>
      <c r="BD593" s="245"/>
      <c r="BE593" s="245"/>
      <c r="BF593" s="245"/>
      <c r="BG593" s="245"/>
      <c r="BH593" s="245"/>
      <c r="BI593" s="245"/>
      <c r="BJ593" s="245"/>
      <c r="BK593" s="245"/>
      <c r="BL593" s="245"/>
      <c r="BM593" s="245"/>
      <c r="BN593" s="245"/>
      <c r="BO593" s="245"/>
      <c r="BP593" s="245"/>
      <c r="BQ593" s="245"/>
      <c r="BR593" s="245"/>
      <c r="BS593" s="245"/>
      <c r="BT593" s="245"/>
      <c r="BU593" s="245"/>
      <c r="BV593" s="245"/>
      <c r="BW593" s="245"/>
      <c r="BX593" s="245"/>
      <c r="BY593" s="245"/>
      <c r="BZ593" s="245"/>
      <c r="CA593" s="245"/>
      <c r="CB593" s="245"/>
      <c r="CC593" s="245"/>
      <c r="CD593" s="245"/>
      <c r="CE593" s="245"/>
      <c r="CF593" s="245"/>
      <c r="CG593" s="245"/>
      <c r="CH593" s="245"/>
      <c r="CI593" s="245"/>
      <c r="CJ593" s="245"/>
      <c r="CK593" s="245"/>
      <c r="CL593" s="245"/>
      <c r="CM593" s="245"/>
      <c r="CN593" s="245"/>
      <c r="CO593" s="245"/>
      <c r="CP593" s="245"/>
      <c r="CQ593" s="245"/>
      <c r="CR593" s="245"/>
      <c r="CS593" s="245"/>
      <c r="CT593" s="245"/>
      <c r="CU593" s="245"/>
      <c r="CV593" s="245"/>
      <c r="CW593" s="245"/>
      <c r="CX593" s="245"/>
      <c r="CY593" s="245"/>
      <c r="CZ593" s="245"/>
      <c r="DA593" s="245"/>
      <c r="DB593" s="245"/>
      <c r="DC593" s="245"/>
      <c r="DD593" s="245"/>
      <c r="DE593" s="245"/>
      <c r="DF593" s="245"/>
      <c r="DG593" s="245"/>
      <c r="DH593" s="245"/>
      <c r="DI593" s="245"/>
      <c r="DJ593" s="245"/>
      <c r="DK593" s="245"/>
      <c r="DL593" s="245"/>
      <c r="DM593" s="245"/>
      <c r="DN593" s="245"/>
      <c r="DO593" s="245"/>
      <c r="DP593" s="245"/>
      <c r="DQ593" s="245"/>
      <c r="DR593" s="245"/>
      <c r="DS593" s="245"/>
      <c r="DT593" s="245"/>
      <c r="DU593" s="245"/>
      <c r="DV593" s="245"/>
      <c r="DW593" s="245"/>
      <c r="DX593" s="245"/>
      <c r="DY593" s="245"/>
      <c r="DZ593" s="245"/>
      <c r="EA593" s="245"/>
      <c r="EB593" s="245"/>
      <c r="EC593" s="245"/>
      <c r="ED593" s="245"/>
      <c r="EE593" s="245"/>
      <c r="EF593" s="245"/>
      <c r="EG593" s="245"/>
      <c r="EH593" s="245"/>
      <c r="EI593" s="245"/>
      <c r="EJ593" s="245"/>
      <c r="EK593" s="245"/>
      <c r="EL593" s="245"/>
      <c r="EM593" s="245"/>
      <c r="EN593" s="245"/>
      <c r="EO593" s="245"/>
      <c r="EP593" s="245"/>
      <c r="EQ593" s="245"/>
      <c r="ER593" s="245"/>
      <c r="ES593" s="245"/>
      <c r="ET593" s="245"/>
      <c r="EU593" s="245"/>
      <c r="EV593" s="245"/>
      <c r="EW593" s="245"/>
      <c r="EX593" s="245"/>
      <c r="EY593" s="245"/>
      <c r="EZ593" s="245"/>
      <c r="FA593" s="245"/>
      <c r="FB593" s="245"/>
      <c r="FC593" s="245"/>
      <c r="FD593" s="245"/>
      <c r="FE593" s="245"/>
      <c r="FF593" s="245"/>
      <c r="FG593" s="245"/>
      <c r="FH593" s="245"/>
      <c r="FI593" s="245"/>
      <c r="FJ593" s="245"/>
      <c r="FK593" s="245"/>
      <c r="FL593" s="245"/>
      <c r="FM593" s="245"/>
      <c r="FN593" s="245"/>
      <c r="FO593" s="245"/>
      <c r="FP593" s="245"/>
      <c r="FQ593" s="245"/>
      <c r="FR593" s="245"/>
      <c r="FS593" s="245"/>
      <c r="FT593" s="245"/>
      <c r="FU593" s="245"/>
      <c r="FV593" s="245"/>
      <c r="FW593" s="245"/>
      <c r="FX593" s="245"/>
      <c r="FY593" s="245"/>
      <c r="FZ593" s="245"/>
      <c r="GA593" s="245"/>
      <c r="GB593" s="245"/>
      <c r="GC593" s="245"/>
      <c r="GD593" s="245"/>
      <c r="GE593" s="245"/>
      <c r="GF593" s="245"/>
      <c r="GG593" s="245"/>
      <c r="GH593" s="245"/>
      <c r="GI593" s="245"/>
      <c r="GJ593" s="245"/>
      <c r="GK593" s="245"/>
      <c r="GL593" s="245"/>
      <c r="GM593" s="245"/>
      <c r="GN593" s="245"/>
      <c r="GO593" s="245"/>
      <c r="GP593" s="245"/>
      <c r="GQ593" s="245"/>
      <c r="GR593" s="245"/>
      <c r="GS593" s="245"/>
      <c r="GT593" s="245"/>
      <c r="GU593" s="245"/>
      <c r="GV593" s="245"/>
      <c r="GW593" s="245"/>
      <c r="GX593" s="245"/>
      <c r="GY593" s="245"/>
      <c r="GZ593" s="245"/>
      <c r="HA593" s="245"/>
      <c r="HB593" s="245"/>
      <c r="HC593" s="245"/>
      <c r="HD593" s="245"/>
      <c r="HE593" s="245"/>
      <c r="HF593" s="245"/>
    </row>
    <row r="594" spans="1:214" outlineLevel="1" x14ac:dyDescent="0.3">
      <c r="A594" s="15"/>
      <c r="B594" s="15"/>
      <c r="C594" s="32"/>
      <c r="D594" s="102"/>
      <c r="E594" s="102"/>
      <c r="F594" s="102"/>
      <c r="G594" s="102"/>
      <c r="CF594" s="161"/>
    </row>
    <row r="595" spans="1:214" outlineLevel="1" x14ac:dyDescent="0.3">
      <c r="A595" s="15"/>
      <c r="B595" s="15"/>
      <c r="C595" s="48" t="s">
        <v>442</v>
      </c>
      <c r="D595" s="249" t="s">
        <v>443</v>
      </c>
      <c r="E595" s="249" t="s">
        <v>443</v>
      </c>
      <c r="F595" s="249"/>
      <c r="G595" s="256" t="s">
        <v>923</v>
      </c>
      <c r="I595" s="257"/>
      <c r="J595" s="257"/>
      <c r="K595" s="251"/>
      <c r="L595" s="251"/>
      <c r="N595" s="257"/>
      <c r="O595" s="257"/>
      <c r="P595" s="251"/>
      <c r="R595" s="257"/>
      <c r="T595" s="252"/>
      <c r="CF595" s="161"/>
    </row>
    <row r="596" spans="1:214" outlineLevel="1" x14ac:dyDescent="0.3">
      <c r="A596" s="15"/>
      <c r="B596" s="15"/>
      <c r="C596" s="48" t="s">
        <v>444</v>
      </c>
      <c r="D596" s="249" t="s">
        <v>445</v>
      </c>
      <c r="E596" s="249" t="s">
        <v>445</v>
      </c>
      <c r="F596" s="249"/>
      <c r="G596" s="256" t="s">
        <v>924</v>
      </c>
      <c r="I596" s="257"/>
      <c r="J596" s="257"/>
      <c r="K596" s="251"/>
      <c r="L596" s="251"/>
      <c r="N596" s="257"/>
      <c r="O596" s="257"/>
      <c r="P596" s="251"/>
      <c r="R596" s="257"/>
      <c r="T596" s="252"/>
      <c r="CF596" s="161"/>
    </row>
    <row r="597" spans="1:214" outlineLevel="1" x14ac:dyDescent="0.3">
      <c r="A597" s="15"/>
      <c r="B597" s="15"/>
      <c r="C597" s="32"/>
      <c r="D597" s="102"/>
      <c r="E597" s="102"/>
      <c r="F597" s="102"/>
      <c r="G597" s="102"/>
      <c r="CF597" s="161"/>
    </row>
    <row r="598" spans="1:214" outlineLevel="1" x14ac:dyDescent="0.3">
      <c r="A598" s="15"/>
      <c r="B598" s="15"/>
      <c r="C598" s="258" t="s">
        <v>446</v>
      </c>
      <c r="D598" s="259" t="s">
        <v>447</v>
      </c>
      <c r="E598" s="259" t="s">
        <v>447</v>
      </c>
      <c r="F598" s="259"/>
      <c r="G598" s="259"/>
      <c r="H598" s="260"/>
      <c r="I598" s="261">
        <f>SUM(I595:I596)</f>
        <v>0</v>
      </c>
      <c r="J598" s="261">
        <f>SUM(J595:J596)</f>
        <v>0</v>
      </c>
      <c r="K598" s="261">
        <f t="shared" ref="K598:L598" si="100">SUM(K595:K596)</f>
        <v>0</v>
      </c>
      <c r="L598" s="261">
        <f t="shared" si="100"/>
        <v>0</v>
      </c>
      <c r="M598" s="260"/>
      <c r="N598" s="261">
        <f t="shared" ref="N598:P598" si="101">SUM(N595:N596)</f>
        <v>0</v>
      </c>
      <c r="O598" s="261">
        <f t="shared" si="101"/>
        <v>0</v>
      </c>
      <c r="P598" s="261">
        <f t="shared" si="101"/>
        <v>0</v>
      </c>
      <c r="Q598" s="260"/>
      <c r="R598" s="261">
        <f>SUM(R595:R596)</f>
        <v>0</v>
      </c>
      <c r="T598" s="279" t="s">
        <v>441</v>
      </c>
      <c r="CF598" s="161"/>
    </row>
    <row r="599" spans="1:214" outlineLevel="1" x14ac:dyDescent="0.3">
      <c r="A599" s="15"/>
      <c r="B599" s="15"/>
      <c r="C599" s="32"/>
      <c r="D599" s="102"/>
      <c r="E599" s="102"/>
      <c r="F599" s="102"/>
      <c r="G599" s="102"/>
      <c r="CF599" s="161"/>
    </row>
    <row r="600" spans="1:214" s="246" customFormat="1" ht="18.5" outlineLevel="1" x14ac:dyDescent="0.35">
      <c r="A600" s="15"/>
      <c r="B600" s="113"/>
      <c r="C600" s="113" t="s">
        <v>324</v>
      </c>
      <c r="D600" s="113"/>
      <c r="E600" s="113"/>
      <c r="F600" s="113"/>
      <c r="G600" s="113"/>
      <c r="H600" s="243"/>
      <c r="I600" s="244"/>
      <c r="J600" s="244"/>
      <c r="K600" s="244"/>
      <c r="L600" s="244"/>
      <c r="M600" s="243"/>
      <c r="N600" s="244"/>
      <c r="O600" s="244"/>
      <c r="P600" s="244"/>
      <c r="Q600" s="243"/>
      <c r="R600" s="244"/>
      <c r="S600" s="243"/>
      <c r="T600" s="243"/>
      <c r="U600" s="245"/>
      <c r="V600" s="245"/>
      <c r="W600" s="245"/>
      <c r="X600" s="245"/>
      <c r="Y600" s="245"/>
      <c r="Z600" s="245"/>
      <c r="AA600" s="245"/>
      <c r="AB600" s="245"/>
      <c r="AC600" s="245"/>
      <c r="AD600" s="245"/>
      <c r="AE600" s="245"/>
      <c r="AF600" s="245"/>
      <c r="AG600" s="245"/>
      <c r="AH600" s="245"/>
      <c r="AI600" s="245"/>
      <c r="AJ600" s="245"/>
      <c r="AK600" s="245"/>
      <c r="AL600" s="245"/>
      <c r="AM600" s="245"/>
      <c r="AN600" s="245"/>
      <c r="AO600" s="245"/>
      <c r="AP600" s="245"/>
      <c r="AQ600" s="245"/>
      <c r="AR600" s="245"/>
      <c r="AS600" s="245"/>
      <c r="AT600" s="245"/>
      <c r="AU600" s="245"/>
      <c r="AV600" s="245"/>
      <c r="AW600" s="245"/>
      <c r="AX600" s="245"/>
      <c r="AY600" s="245"/>
      <c r="AZ600" s="245"/>
      <c r="BA600" s="245"/>
      <c r="BB600" s="245"/>
      <c r="BC600" s="245"/>
      <c r="BD600" s="245"/>
      <c r="BE600" s="245"/>
      <c r="BF600" s="245"/>
      <c r="BG600" s="245"/>
      <c r="BH600" s="245"/>
      <c r="BI600" s="245"/>
      <c r="BJ600" s="245"/>
      <c r="BK600" s="245"/>
      <c r="BL600" s="245"/>
      <c r="BM600" s="245"/>
      <c r="BN600" s="245"/>
      <c r="BO600" s="245"/>
      <c r="BP600" s="245"/>
      <c r="BQ600" s="245"/>
      <c r="BR600" s="245"/>
      <c r="BS600" s="245"/>
      <c r="BT600" s="245"/>
      <c r="BU600" s="245"/>
      <c r="BV600" s="245"/>
      <c r="BW600" s="245"/>
      <c r="BX600" s="245"/>
      <c r="BY600" s="245"/>
      <c r="BZ600" s="245"/>
      <c r="CA600" s="245"/>
      <c r="CB600" s="245"/>
      <c r="CC600" s="245"/>
      <c r="CD600" s="245"/>
      <c r="CE600" s="245"/>
      <c r="CF600" s="245"/>
      <c r="CG600" s="245"/>
      <c r="CH600" s="245"/>
      <c r="CI600" s="245"/>
      <c r="CJ600" s="245"/>
      <c r="CK600" s="245"/>
      <c r="CL600" s="245"/>
      <c r="CM600" s="245"/>
      <c r="CN600" s="245"/>
      <c r="CO600" s="245"/>
      <c r="CP600" s="245"/>
      <c r="CQ600" s="245"/>
      <c r="CR600" s="245"/>
      <c r="CS600" s="245"/>
      <c r="CT600" s="245"/>
      <c r="CU600" s="245"/>
      <c r="CV600" s="245"/>
      <c r="CW600" s="245"/>
      <c r="CX600" s="245"/>
      <c r="CY600" s="245"/>
      <c r="CZ600" s="245"/>
      <c r="DA600" s="245"/>
      <c r="DB600" s="245"/>
      <c r="DC600" s="245"/>
      <c r="DD600" s="245"/>
      <c r="DE600" s="245"/>
      <c r="DF600" s="245"/>
      <c r="DG600" s="245"/>
      <c r="DH600" s="245"/>
      <c r="DI600" s="245"/>
      <c r="DJ600" s="245"/>
      <c r="DK600" s="245"/>
      <c r="DL600" s="245"/>
      <c r="DM600" s="245"/>
      <c r="DN600" s="245"/>
      <c r="DO600" s="245"/>
      <c r="DP600" s="245"/>
      <c r="DQ600" s="245"/>
      <c r="DR600" s="245"/>
      <c r="DS600" s="245"/>
      <c r="DT600" s="245"/>
      <c r="DU600" s="245"/>
      <c r="DV600" s="245"/>
      <c r="DW600" s="245"/>
      <c r="DX600" s="245"/>
      <c r="DY600" s="245"/>
      <c r="DZ600" s="245"/>
      <c r="EA600" s="245"/>
      <c r="EB600" s="245"/>
      <c r="EC600" s="245"/>
      <c r="ED600" s="245"/>
      <c r="EE600" s="245"/>
      <c r="EF600" s="245"/>
      <c r="EG600" s="245"/>
      <c r="EH600" s="245"/>
      <c r="EI600" s="245"/>
      <c r="EJ600" s="245"/>
      <c r="EK600" s="245"/>
      <c r="EL600" s="245"/>
      <c r="EM600" s="245"/>
      <c r="EN600" s="245"/>
      <c r="EO600" s="245"/>
      <c r="EP600" s="245"/>
      <c r="EQ600" s="245"/>
      <c r="ER600" s="245"/>
      <c r="ES600" s="245"/>
      <c r="ET600" s="245"/>
      <c r="EU600" s="245"/>
      <c r="EV600" s="245"/>
      <c r="EW600" s="245"/>
      <c r="EX600" s="245"/>
      <c r="EY600" s="245"/>
      <c r="EZ600" s="245"/>
      <c r="FA600" s="245"/>
      <c r="FB600" s="245"/>
      <c r="FC600" s="245"/>
      <c r="FD600" s="245"/>
      <c r="FE600" s="245"/>
      <c r="FF600" s="245"/>
      <c r="FG600" s="245"/>
      <c r="FH600" s="245"/>
      <c r="FI600" s="245"/>
      <c r="FJ600" s="245"/>
      <c r="FK600" s="245"/>
      <c r="FL600" s="245"/>
      <c r="FM600" s="245"/>
      <c r="FN600" s="245"/>
      <c r="FO600" s="245"/>
      <c r="FP600" s="245"/>
      <c r="FQ600" s="245"/>
      <c r="FR600" s="245"/>
      <c r="FS600" s="245"/>
      <c r="FT600" s="245"/>
      <c r="FU600" s="245"/>
      <c r="FV600" s="245"/>
      <c r="FW600" s="245"/>
      <c r="FX600" s="245"/>
      <c r="FY600" s="245"/>
      <c r="FZ600" s="245"/>
      <c r="GA600" s="245"/>
      <c r="GB600" s="245"/>
      <c r="GC600" s="245"/>
      <c r="GD600" s="245"/>
      <c r="GE600" s="245"/>
      <c r="GF600" s="245"/>
      <c r="GG600" s="245"/>
      <c r="GH600" s="245"/>
      <c r="GI600" s="245"/>
      <c r="GJ600" s="245"/>
      <c r="GK600" s="245"/>
      <c r="GL600" s="245"/>
      <c r="GM600" s="245"/>
      <c r="GN600" s="245"/>
      <c r="GO600" s="245"/>
      <c r="GP600" s="245"/>
      <c r="GQ600" s="245"/>
      <c r="GR600" s="245"/>
      <c r="GS600" s="245"/>
      <c r="GT600" s="245"/>
      <c r="GU600" s="245"/>
      <c r="GV600" s="245"/>
      <c r="GW600" s="245"/>
      <c r="GX600" s="245"/>
      <c r="GY600" s="245"/>
      <c r="GZ600" s="245"/>
      <c r="HA600" s="245"/>
      <c r="HB600" s="245"/>
      <c r="HC600" s="245"/>
      <c r="HD600" s="245"/>
      <c r="HE600" s="245"/>
      <c r="HF600" s="245"/>
    </row>
    <row r="601" spans="1:214" outlineLevel="1" x14ac:dyDescent="0.3">
      <c r="A601" s="15"/>
      <c r="B601" s="15"/>
      <c r="C601" s="32"/>
      <c r="D601" s="102"/>
      <c r="E601" s="102"/>
      <c r="F601" s="102"/>
      <c r="G601" s="102"/>
      <c r="CF601" s="161"/>
    </row>
    <row r="602" spans="1:214" outlineLevel="1" x14ac:dyDescent="0.3">
      <c r="A602" s="15"/>
      <c r="B602" s="15"/>
      <c r="C602" s="46" t="s">
        <v>774</v>
      </c>
      <c r="D602" s="249"/>
      <c r="E602" s="249" t="s">
        <v>775</v>
      </c>
      <c r="F602" s="249"/>
      <c r="G602" s="256" t="s">
        <v>923</v>
      </c>
      <c r="I602" s="257"/>
      <c r="J602" s="257"/>
      <c r="K602" s="251"/>
      <c r="L602" s="251"/>
      <c r="N602" s="257"/>
      <c r="O602" s="257"/>
      <c r="P602" s="251"/>
      <c r="R602" s="257"/>
      <c r="T602" s="252"/>
      <c r="CF602" s="161"/>
    </row>
    <row r="603" spans="1:214" outlineLevel="1" x14ac:dyDescent="0.3">
      <c r="A603" s="15"/>
      <c r="B603" s="15"/>
      <c r="C603" s="48" t="s">
        <v>773</v>
      </c>
      <c r="D603" s="249"/>
      <c r="E603" s="249" t="s">
        <v>776</v>
      </c>
      <c r="F603" s="249"/>
      <c r="G603" s="256" t="s">
        <v>924</v>
      </c>
      <c r="I603" s="257"/>
      <c r="J603" s="257"/>
      <c r="K603" s="251"/>
      <c r="L603" s="251"/>
      <c r="N603" s="257"/>
      <c r="O603" s="257"/>
      <c r="P603" s="251"/>
      <c r="R603" s="257"/>
      <c r="T603" s="252"/>
      <c r="CF603" s="161"/>
    </row>
    <row r="604" spans="1:214" outlineLevel="1" x14ac:dyDescent="0.3">
      <c r="A604" s="15"/>
      <c r="B604" s="15"/>
      <c r="C604" s="32"/>
      <c r="D604" s="102"/>
      <c r="E604" s="102"/>
      <c r="F604" s="102"/>
      <c r="G604" s="102"/>
      <c r="CF604" s="161"/>
    </row>
    <row r="605" spans="1:214" outlineLevel="1" x14ac:dyDescent="0.3">
      <c r="A605" s="15"/>
      <c r="B605" s="15"/>
      <c r="C605" s="258" t="s">
        <v>448</v>
      </c>
      <c r="D605" s="259" t="s">
        <v>449</v>
      </c>
      <c r="E605" s="259" t="s">
        <v>449</v>
      </c>
      <c r="F605" s="259"/>
      <c r="G605" s="259"/>
      <c r="H605" s="260"/>
      <c r="I605" s="261">
        <f>SUM(I602:I603)</f>
        <v>0</v>
      </c>
      <c r="J605" s="261">
        <f>SUM(J602:J603)</f>
        <v>0</v>
      </c>
      <c r="K605" s="261">
        <f t="shared" ref="K605:L605" si="102">SUM(K602:K603)</f>
        <v>0</v>
      </c>
      <c r="L605" s="261">
        <f t="shared" si="102"/>
        <v>0</v>
      </c>
      <c r="M605" s="260"/>
      <c r="N605" s="261">
        <f t="shared" ref="N605:P605" si="103">SUM(N602:N603)</f>
        <v>0</v>
      </c>
      <c r="O605" s="261">
        <f t="shared" si="103"/>
        <v>0</v>
      </c>
      <c r="P605" s="261">
        <f t="shared" si="103"/>
        <v>0</v>
      </c>
      <c r="Q605" s="260"/>
      <c r="R605" s="261">
        <f>SUM(R602:R603)</f>
        <v>0</v>
      </c>
      <c r="T605" s="279" t="s">
        <v>428</v>
      </c>
      <c r="CF605" s="161"/>
    </row>
    <row r="606" spans="1:214" outlineLevel="1" x14ac:dyDescent="0.3">
      <c r="A606" s="15"/>
      <c r="B606" s="15"/>
      <c r="C606" s="32"/>
      <c r="D606" s="102"/>
      <c r="E606" s="102"/>
      <c r="F606" s="102"/>
      <c r="G606" s="102"/>
      <c r="CF606" s="161"/>
    </row>
    <row r="607" spans="1:214" s="246" customFormat="1" ht="18.5" outlineLevel="1" x14ac:dyDescent="0.35">
      <c r="A607" s="15"/>
      <c r="B607" s="113"/>
      <c r="C607" s="113" t="s">
        <v>450</v>
      </c>
      <c r="D607" s="113"/>
      <c r="E607" s="113"/>
      <c r="F607" s="113"/>
      <c r="G607" s="113"/>
      <c r="H607" s="243"/>
      <c r="I607" s="244"/>
      <c r="J607" s="244"/>
      <c r="K607" s="244"/>
      <c r="L607" s="244"/>
      <c r="M607" s="243"/>
      <c r="N607" s="244"/>
      <c r="O607" s="244"/>
      <c r="P607" s="244"/>
      <c r="Q607" s="243"/>
      <c r="R607" s="244"/>
      <c r="S607" s="243"/>
      <c r="T607" s="243"/>
      <c r="U607" s="245"/>
      <c r="V607" s="245"/>
      <c r="W607" s="245"/>
      <c r="X607" s="245"/>
      <c r="Y607" s="245"/>
      <c r="Z607" s="245"/>
      <c r="AA607" s="245"/>
      <c r="AB607" s="245"/>
      <c r="AC607" s="245"/>
      <c r="AD607" s="245"/>
      <c r="AE607" s="245"/>
      <c r="AF607" s="245"/>
      <c r="AG607" s="245"/>
      <c r="AH607" s="245"/>
      <c r="AI607" s="245"/>
      <c r="AJ607" s="245"/>
      <c r="AK607" s="245"/>
      <c r="AL607" s="245"/>
      <c r="AM607" s="245"/>
      <c r="AN607" s="245"/>
      <c r="AO607" s="245"/>
      <c r="AP607" s="245"/>
      <c r="AQ607" s="245"/>
      <c r="AR607" s="245"/>
      <c r="AS607" s="245"/>
      <c r="AT607" s="245"/>
      <c r="AU607" s="245"/>
      <c r="AV607" s="245"/>
      <c r="AW607" s="245"/>
      <c r="AX607" s="245"/>
      <c r="AY607" s="245"/>
      <c r="AZ607" s="245"/>
      <c r="BA607" s="245"/>
      <c r="BB607" s="245"/>
      <c r="BC607" s="245"/>
      <c r="BD607" s="245"/>
      <c r="BE607" s="245"/>
      <c r="BF607" s="245"/>
      <c r="BG607" s="245"/>
      <c r="BH607" s="245"/>
      <c r="BI607" s="245"/>
      <c r="BJ607" s="245"/>
      <c r="BK607" s="245"/>
      <c r="BL607" s="245"/>
      <c r="BM607" s="245"/>
      <c r="BN607" s="245"/>
      <c r="BO607" s="245"/>
      <c r="BP607" s="245"/>
      <c r="BQ607" s="245"/>
      <c r="BR607" s="245"/>
      <c r="BS607" s="245"/>
      <c r="BT607" s="245"/>
      <c r="BU607" s="245"/>
      <c r="BV607" s="245"/>
      <c r="BW607" s="245"/>
      <c r="BX607" s="245"/>
      <c r="BY607" s="245"/>
      <c r="BZ607" s="245"/>
      <c r="CA607" s="245"/>
      <c r="CB607" s="245"/>
      <c r="CC607" s="245"/>
      <c r="CD607" s="245"/>
      <c r="CE607" s="245"/>
      <c r="CF607" s="245"/>
      <c r="CG607" s="245"/>
      <c r="CH607" s="245"/>
      <c r="CI607" s="245"/>
      <c r="CJ607" s="245"/>
      <c r="CK607" s="245"/>
      <c r="CL607" s="245"/>
      <c r="CM607" s="245"/>
      <c r="CN607" s="245"/>
      <c r="CO607" s="245"/>
      <c r="CP607" s="245"/>
      <c r="CQ607" s="245"/>
      <c r="CR607" s="245"/>
      <c r="CS607" s="245"/>
      <c r="CT607" s="245"/>
      <c r="CU607" s="245"/>
      <c r="CV607" s="245"/>
      <c r="CW607" s="245"/>
      <c r="CX607" s="245"/>
      <c r="CY607" s="245"/>
      <c r="CZ607" s="245"/>
      <c r="DA607" s="245"/>
      <c r="DB607" s="245"/>
      <c r="DC607" s="245"/>
      <c r="DD607" s="245"/>
      <c r="DE607" s="245"/>
      <c r="DF607" s="245"/>
      <c r="DG607" s="245"/>
      <c r="DH607" s="245"/>
      <c r="DI607" s="245"/>
      <c r="DJ607" s="245"/>
      <c r="DK607" s="245"/>
      <c r="DL607" s="245"/>
      <c r="DM607" s="245"/>
      <c r="DN607" s="245"/>
      <c r="DO607" s="245"/>
      <c r="DP607" s="245"/>
      <c r="DQ607" s="245"/>
      <c r="DR607" s="245"/>
      <c r="DS607" s="245"/>
      <c r="DT607" s="245"/>
      <c r="DU607" s="245"/>
      <c r="DV607" s="245"/>
      <c r="DW607" s="245"/>
      <c r="DX607" s="245"/>
      <c r="DY607" s="245"/>
      <c r="DZ607" s="245"/>
      <c r="EA607" s="245"/>
      <c r="EB607" s="245"/>
      <c r="EC607" s="245"/>
      <c r="ED607" s="245"/>
      <c r="EE607" s="245"/>
      <c r="EF607" s="245"/>
      <c r="EG607" s="245"/>
      <c r="EH607" s="245"/>
      <c r="EI607" s="245"/>
      <c r="EJ607" s="245"/>
      <c r="EK607" s="245"/>
      <c r="EL607" s="245"/>
      <c r="EM607" s="245"/>
      <c r="EN607" s="245"/>
      <c r="EO607" s="245"/>
      <c r="EP607" s="245"/>
      <c r="EQ607" s="245"/>
      <c r="ER607" s="245"/>
      <c r="ES607" s="245"/>
      <c r="ET607" s="245"/>
      <c r="EU607" s="245"/>
      <c r="EV607" s="245"/>
      <c r="EW607" s="245"/>
      <c r="EX607" s="245"/>
      <c r="EY607" s="245"/>
      <c r="EZ607" s="245"/>
      <c r="FA607" s="245"/>
      <c r="FB607" s="245"/>
      <c r="FC607" s="245"/>
      <c r="FD607" s="245"/>
      <c r="FE607" s="245"/>
      <c r="FF607" s="245"/>
      <c r="FG607" s="245"/>
      <c r="FH607" s="245"/>
      <c r="FI607" s="245"/>
      <c r="FJ607" s="245"/>
      <c r="FK607" s="245"/>
      <c r="FL607" s="245"/>
      <c r="FM607" s="245"/>
      <c r="FN607" s="245"/>
      <c r="FO607" s="245"/>
      <c r="FP607" s="245"/>
      <c r="FQ607" s="245"/>
      <c r="FR607" s="245"/>
      <c r="FS607" s="245"/>
      <c r="FT607" s="245"/>
      <c r="FU607" s="245"/>
      <c r="FV607" s="245"/>
      <c r="FW607" s="245"/>
      <c r="FX607" s="245"/>
      <c r="FY607" s="245"/>
      <c r="FZ607" s="245"/>
      <c r="GA607" s="245"/>
      <c r="GB607" s="245"/>
      <c r="GC607" s="245"/>
      <c r="GD607" s="245"/>
      <c r="GE607" s="245"/>
      <c r="GF607" s="245"/>
      <c r="GG607" s="245"/>
      <c r="GH607" s="245"/>
      <c r="GI607" s="245"/>
      <c r="GJ607" s="245"/>
      <c r="GK607" s="245"/>
      <c r="GL607" s="245"/>
      <c r="GM607" s="245"/>
      <c r="GN607" s="245"/>
      <c r="GO607" s="245"/>
      <c r="GP607" s="245"/>
      <c r="GQ607" s="245"/>
      <c r="GR607" s="245"/>
      <c r="GS607" s="245"/>
      <c r="GT607" s="245"/>
      <c r="GU607" s="245"/>
      <c r="GV607" s="245"/>
      <c r="GW607" s="245"/>
      <c r="GX607" s="245"/>
      <c r="GY607" s="245"/>
      <c r="GZ607" s="245"/>
      <c r="HA607" s="245"/>
      <c r="HB607" s="245"/>
      <c r="HC607" s="245"/>
      <c r="HD607" s="245"/>
      <c r="HE607" s="245"/>
      <c r="HF607" s="245"/>
    </row>
    <row r="608" spans="1:214" outlineLevel="1" x14ac:dyDescent="0.3">
      <c r="A608" s="15"/>
      <c r="B608" s="15"/>
      <c r="C608" s="32"/>
      <c r="D608" s="102"/>
      <c r="E608" s="102"/>
      <c r="F608" s="102"/>
      <c r="G608" s="102"/>
      <c r="CF608" s="161"/>
    </row>
    <row r="609" spans="1:214" outlineLevel="1" x14ac:dyDescent="0.3">
      <c r="A609" s="15"/>
      <c r="B609" s="15"/>
      <c r="C609" s="46" t="s">
        <v>451</v>
      </c>
      <c r="D609" s="249"/>
      <c r="E609" s="249" t="s">
        <v>452</v>
      </c>
      <c r="F609" s="249"/>
      <c r="G609" s="256" t="s">
        <v>923</v>
      </c>
      <c r="I609" s="251"/>
      <c r="J609" s="251"/>
      <c r="K609" s="251"/>
      <c r="L609" s="251"/>
      <c r="N609" s="251"/>
      <c r="O609" s="251"/>
      <c r="P609" s="251"/>
      <c r="R609" s="257"/>
      <c r="T609" s="252"/>
      <c r="CF609" s="161"/>
    </row>
    <row r="610" spans="1:214" outlineLevel="1" x14ac:dyDescent="0.3">
      <c r="A610" s="15"/>
      <c r="B610" s="15"/>
      <c r="C610" s="46" t="s">
        <v>453</v>
      </c>
      <c r="D610" s="249"/>
      <c r="E610" s="249" t="s">
        <v>454</v>
      </c>
      <c r="F610" s="249"/>
      <c r="G610" s="256" t="s">
        <v>923</v>
      </c>
      <c r="I610" s="257"/>
      <c r="J610" s="257"/>
      <c r="K610" s="257"/>
      <c r="L610" s="257"/>
      <c r="N610" s="257"/>
      <c r="O610" s="257"/>
      <c r="P610" s="257"/>
      <c r="R610" s="257"/>
      <c r="T610" s="252"/>
      <c r="CF610" s="161"/>
    </row>
    <row r="611" spans="1:214" outlineLevel="1" x14ac:dyDescent="0.3">
      <c r="A611" s="15"/>
      <c r="B611" s="15"/>
      <c r="C611" s="48" t="s">
        <v>455</v>
      </c>
      <c r="D611" s="249"/>
      <c r="E611" s="249" t="s">
        <v>456</v>
      </c>
      <c r="F611" s="249"/>
      <c r="G611" s="256" t="s">
        <v>923</v>
      </c>
      <c r="I611" s="257"/>
      <c r="J611" s="257"/>
      <c r="K611" s="257"/>
      <c r="L611" s="257"/>
      <c r="N611" s="257"/>
      <c r="O611" s="257"/>
      <c r="P611" s="257"/>
      <c r="R611" s="257"/>
      <c r="T611" s="252"/>
      <c r="CF611" s="161"/>
    </row>
    <row r="612" spans="1:214" outlineLevel="1" x14ac:dyDescent="0.3">
      <c r="A612" s="15"/>
      <c r="B612" s="15"/>
      <c r="C612" s="32"/>
      <c r="D612" s="102"/>
      <c r="E612" s="102"/>
      <c r="F612" s="102"/>
      <c r="G612" s="102"/>
      <c r="CF612" s="161"/>
    </row>
    <row r="613" spans="1:214" outlineLevel="1" x14ac:dyDescent="0.3">
      <c r="A613" s="15"/>
      <c r="B613" s="15"/>
      <c r="C613" s="258" t="s">
        <v>457</v>
      </c>
      <c r="D613" s="259" t="s">
        <v>458</v>
      </c>
      <c r="E613" s="259" t="s">
        <v>458</v>
      </c>
      <c r="F613" s="259"/>
      <c r="G613" s="259"/>
      <c r="H613" s="260"/>
      <c r="I613" s="261">
        <f>SUM(I609:I611)</f>
        <v>0</v>
      </c>
      <c r="J613" s="261">
        <f>SUM(J609:J611)</f>
        <v>0</v>
      </c>
      <c r="K613" s="261">
        <f t="shared" ref="K613:L613" si="104">SUM(K609:K611)</f>
        <v>0</v>
      </c>
      <c r="L613" s="261">
        <f t="shared" si="104"/>
        <v>0</v>
      </c>
      <c r="M613" s="260"/>
      <c r="N613" s="261">
        <f t="shared" ref="N613:P613" si="105">SUM(N609:N611)</f>
        <v>0</v>
      </c>
      <c r="O613" s="261">
        <f t="shared" si="105"/>
        <v>0</v>
      </c>
      <c r="P613" s="261">
        <f t="shared" si="105"/>
        <v>0</v>
      </c>
      <c r="Q613" s="260"/>
      <c r="R613" s="261">
        <f>SUM(R609:R611)</f>
        <v>0</v>
      </c>
      <c r="T613" s="279" t="s">
        <v>459</v>
      </c>
      <c r="CF613" s="161"/>
    </row>
    <row r="614" spans="1:214" outlineLevel="1" x14ac:dyDescent="0.3">
      <c r="A614" s="15"/>
      <c r="B614" s="15"/>
      <c r="C614" s="32"/>
      <c r="D614" s="102"/>
      <c r="E614" s="102"/>
      <c r="F614" s="102"/>
      <c r="G614" s="102"/>
      <c r="CF614" s="161"/>
    </row>
    <row r="615" spans="1:214" s="246" customFormat="1" ht="18.5" outlineLevel="1" x14ac:dyDescent="0.35">
      <c r="A615" s="15"/>
      <c r="B615" s="113"/>
      <c r="C615" s="113" t="s">
        <v>460</v>
      </c>
      <c r="D615" s="113"/>
      <c r="E615" s="113"/>
      <c r="F615" s="113"/>
      <c r="G615" s="113"/>
      <c r="H615" s="243"/>
      <c r="I615" s="244"/>
      <c r="J615" s="244"/>
      <c r="K615" s="244"/>
      <c r="L615" s="244"/>
      <c r="M615" s="243"/>
      <c r="N615" s="244"/>
      <c r="O615" s="244"/>
      <c r="P615" s="244"/>
      <c r="Q615" s="243"/>
      <c r="R615" s="244"/>
      <c r="S615" s="243"/>
      <c r="T615" s="243"/>
      <c r="U615" s="245"/>
      <c r="V615" s="245"/>
      <c r="W615" s="245"/>
      <c r="X615" s="245"/>
      <c r="Y615" s="245"/>
      <c r="Z615" s="245"/>
      <c r="AA615" s="245"/>
      <c r="AB615" s="245"/>
      <c r="AC615" s="245"/>
      <c r="AD615" s="245"/>
      <c r="AE615" s="245"/>
      <c r="AF615" s="245"/>
      <c r="AG615" s="245"/>
      <c r="AH615" s="245"/>
      <c r="AI615" s="245"/>
      <c r="AJ615" s="245"/>
      <c r="AK615" s="245"/>
      <c r="AL615" s="245"/>
      <c r="AM615" s="245"/>
      <c r="AN615" s="245"/>
      <c r="AO615" s="245"/>
      <c r="AP615" s="245"/>
      <c r="AQ615" s="245"/>
      <c r="AR615" s="245"/>
      <c r="AS615" s="245"/>
      <c r="AT615" s="245"/>
      <c r="AU615" s="245"/>
      <c r="AV615" s="245"/>
      <c r="AW615" s="245"/>
      <c r="AX615" s="245"/>
      <c r="AY615" s="245"/>
      <c r="AZ615" s="245"/>
      <c r="BA615" s="245"/>
      <c r="BB615" s="245"/>
      <c r="BC615" s="245"/>
      <c r="BD615" s="245"/>
      <c r="BE615" s="245"/>
      <c r="BF615" s="245"/>
      <c r="BG615" s="245"/>
      <c r="BH615" s="245"/>
      <c r="BI615" s="245"/>
      <c r="BJ615" s="245"/>
      <c r="BK615" s="245"/>
      <c r="BL615" s="245"/>
      <c r="BM615" s="245"/>
      <c r="BN615" s="245"/>
      <c r="BO615" s="245"/>
      <c r="BP615" s="245"/>
      <c r="BQ615" s="245"/>
      <c r="BR615" s="245"/>
      <c r="BS615" s="245"/>
      <c r="BT615" s="245"/>
      <c r="BU615" s="245"/>
      <c r="BV615" s="245"/>
      <c r="BW615" s="245"/>
      <c r="BX615" s="245"/>
      <c r="BY615" s="245"/>
      <c r="BZ615" s="245"/>
      <c r="CA615" s="245"/>
      <c r="CB615" s="245"/>
      <c r="CC615" s="245"/>
      <c r="CD615" s="245"/>
      <c r="CE615" s="245"/>
      <c r="CF615" s="245"/>
      <c r="CG615" s="245"/>
      <c r="CH615" s="245"/>
      <c r="CI615" s="245"/>
      <c r="CJ615" s="245"/>
      <c r="CK615" s="245"/>
      <c r="CL615" s="245"/>
      <c r="CM615" s="245"/>
      <c r="CN615" s="245"/>
      <c r="CO615" s="245"/>
      <c r="CP615" s="245"/>
      <c r="CQ615" s="245"/>
      <c r="CR615" s="245"/>
      <c r="CS615" s="245"/>
      <c r="CT615" s="245"/>
      <c r="CU615" s="245"/>
      <c r="CV615" s="245"/>
      <c r="CW615" s="245"/>
      <c r="CX615" s="245"/>
      <c r="CY615" s="245"/>
      <c r="CZ615" s="245"/>
      <c r="DA615" s="245"/>
      <c r="DB615" s="245"/>
      <c r="DC615" s="245"/>
      <c r="DD615" s="245"/>
      <c r="DE615" s="245"/>
      <c r="DF615" s="245"/>
      <c r="DG615" s="245"/>
      <c r="DH615" s="245"/>
      <c r="DI615" s="245"/>
      <c r="DJ615" s="245"/>
      <c r="DK615" s="245"/>
      <c r="DL615" s="245"/>
      <c r="DM615" s="245"/>
      <c r="DN615" s="245"/>
      <c r="DO615" s="245"/>
      <c r="DP615" s="245"/>
      <c r="DQ615" s="245"/>
      <c r="DR615" s="245"/>
      <c r="DS615" s="245"/>
      <c r="DT615" s="245"/>
      <c r="DU615" s="245"/>
      <c r="DV615" s="245"/>
      <c r="DW615" s="245"/>
      <c r="DX615" s="245"/>
      <c r="DY615" s="245"/>
      <c r="DZ615" s="245"/>
      <c r="EA615" s="245"/>
      <c r="EB615" s="245"/>
      <c r="EC615" s="245"/>
      <c r="ED615" s="245"/>
      <c r="EE615" s="245"/>
      <c r="EF615" s="245"/>
      <c r="EG615" s="245"/>
      <c r="EH615" s="245"/>
      <c r="EI615" s="245"/>
      <c r="EJ615" s="245"/>
      <c r="EK615" s="245"/>
      <c r="EL615" s="245"/>
      <c r="EM615" s="245"/>
      <c r="EN615" s="245"/>
      <c r="EO615" s="245"/>
      <c r="EP615" s="245"/>
      <c r="EQ615" s="245"/>
      <c r="ER615" s="245"/>
      <c r="ES615" s="245"/>
      <c r="ET615" s="245"/>
      <c r="EU615" s="245"/>
      <c r="EV615" s="245"/>
      <c r="EW615" s="245"/>
      <c r="EX615" s="245"/>
      <c r="EY615" s="245"/>
      <c r="EZ615" s="245"/>
      <c r="FA615" s="245"/>
      <c r="FB615" s="245"/>
      <c r="FC615" s="245"/>
      <c r="FD615" s="245"/>
      <c r="FE615" s="245"/>
      <c r="FF615" s="245"/>
      <c r="FG615" s="245"/>
      <c r="FH615" s="245"/>
      <c r="FI615" s="245"/>
      <c r="FJ615" s="245"/>
      <c r="FK615" s="245"/>
      <c r="FL615" s="245"/>
      <c r="FM615" s="245"/>
      <c r="FN615" s="245"/>
      <c r="FO615" s="245"/>
      <c r="FP615" s="245"/>
      <c r="FQ615" s="245"/>
      <c r="FR615" s="245"/>
      <c r="FS615" s="245"/>
      <c r="FT615" s="245"/>
      <c r="FU615" s="245"/>
      <c r="FV615" s="245"/>
      <c r="FW615" s="245"/>
      <c r="FX615" s="245"/>
      <c r="FY615" s="245"/>
      <c r="FZ615" s="245"/>
      <c r="GA615" s="245"/>
      <c r="GB615" s="245"/>
      <c r="GC615" s="245"/>
      <c r="GD615" s="245"/>
      <c r="GE615" s="245"/>
      <c r="GF615" s="245"/>
      <c r="GG615" s="245"/>
      <c r="GH615" s="245"/>
      <c r="GI615" s="245"/>
      <c r="GJ615" s="245"/>
      <c r="GK615" s="245"/>
      <c r="GL615" s="245"/>
      <c r="GM615" s="245"/>
      <c r="GN615" s="245"/>
      <c r="GO615" s="245"/>
      <c r="GP615" s="245"/>
      <c r="GQ615" s="245"/>
      <c r="GR615" s="245"/>
      <c r="GS615" s="245"/>
      <c r="GT615" s="245"/>
      <c r="GU615" s="245"/>
      <c r="GV615" s="245"/>
      <c r="GW615" s="245"/>
      <c r="GX615" s="245"/>
      <c r="GY615" s="245"/>
      <c r="GZ615" s="245"/>
      <c r="HA615" s="245"/>
      <c r="HB615" s="245"/>
      <c r="HC615" s="245"/>
      <c r="HD615" s="245"/>
      <c r="HE615" s="245"/>
      <c r="HF615" s="245"/>
    </row>
    <row r="616" spans="1:214" outlineLevel="1" x14ac:dyDescent="0.3">
      <c r="A616" s="15"/>
      <c r="B616" s="15"/>
      <c r="C616" s="32"/>
      <c r="D616" s="102"/>
      <c r="E616" s="102"/>
      <c r="F616" s="102"/>
      <c r="G616" s="102"/>
      <c r="CF616" s="161"/>
    </row>
    <row r="617" spans="1:214" outlineLevel="1" x14ac:dyDescent="0.3">
      <c r="A617" s="15"/>
      <c r="B617" s="15"/>
      <c r="C617" s="46" t="s">
        <v>461</v>
      </c>
      <c r="D617" s="249"/>
      <c r="E617" s="249" t="s">
        <v>462</v>
      </c>
      <c r="F617" s="249"/>
      <c r="G617" s="256" t="s">
        <v>923</v>
      </c>
      <c r="I617" s="257"/>
      <c r="J617" s="251"/>
      <c r="K617" s="251"/>
      <c r="L617" s="251"/>
      <c r="N617" s="251"/>
      <c r="O617" s="251"/>
      <c r="P617" s="251"/>
      <c r="R617" s="251"/>
      <c r="T617" s="279" t="s">
        <v>463</v>
      </c>
      <c r="CF617" s="161"/>
    </row>
    <row r="618" spans="1:214" outlineLevel="1" x14ac:dyDescent="0.3">
      <c r="A618" s="15"/>
      <c r="B618" s="15"/>
      <c r="C618" s="46" t="s">
        <v>964</v>
      </c>
      <c r="D618" s="249"/>
      <c r="E618" s="249" t="s">
        <v>464</v>
      </c>
      <c r="F618" s="249"/>
      <c r="G618" s="256" t="s">
        <v>923</v>
      </c>
      <c r="I618" s="257"/>
      <c r="J618" s="257"/>
      <c r="K618" s="251"/>
      <c r="L618" s="257"/>
      <c r="N618" s="251"/>
      <c r="O618" s="251"/>
      <c r="P618" s="251"/>
      <c r="R618" s="251"/>
      <c r="T618" s="279" t="s">
        <v>463</v>
      </c>
      <c r="CF618" s="161"/>
    </row>
    <row r="619" spans="1:214" outlineLevel="1" x14ac:dyDescent="0.3">
      <c r="A619" s="15"/>
      <c r="B619" s="15"/>
      <c r="C619" s="46" t="s">
        <v>777</v>
      </c>
      <c r="D619" s="249"/>
      <c r="E619" s="249" t="s">
        <v>465</v>
      </c>
      <c r="F619" s="249"/>
      <c r="G619" s="256" t="s">
        <v>923</v>
      </c>
      <c r="I619" s="257"/>
      <c r="J619" s="257"/>
      <c r="K619" s="251"/>
      <c r="L619" s="257"/>
      <c r="N619" s="257"/>
      <c r="O619" s="257"/>
      <c r="P619" s="257"/>
      <c r="R619" s="257"/>
      <c r="T619" s="279" t="s">
        <v>463</v>
      </c>
      <c r="CF619" s="161"/>
    </row>
    <row r="620" spans="1:214" outlineLevel="1" x14ac:dyDescent="0.3">
      <c r="A620" s="15"/>
      <c r="B620" s="15"/>
      <c r="C620" s="46" t="s">
        <v>466</v>
      </c>
      <c r="D620" s="249"/>
      <c r="E620" s="249" t="s">
        <v>467</v>
      </c>
      <c r="F620" s="249"/>
      <c r="G620" s="256" t="s">
        <v>923</v>
      </c>
      <c r="I620" s="257"/>
      <c r="J620" s="257"/>
      <c r="K620" s="251"/>
      <c r="L620" s="251"/>
      <c r="N620" s="257"/>
      <c r="O620" s="257"/>
      <c r="P620" s="251"/>
      <c r="R620" s="257"/>
      <c r="T620" s="279" t="s">
        <v>468</v>
      </c>
      <c r="CF620" s="161"/>
    </row>
    <row r="621" spans="1:214" outlineLevel="1" x14ac:dyDescent="0.3">
      <c r="A621" s="15"/>
      <c r="B621" s="15"/>
      <c r="C621" s="46" t="s">
        <v>469</v>
      </c>
      <c r="D621" s="249"/>
      <c r="E621" s="249" t="s">
        <v>470</v>
      </c>
      <c r="F621" s="249"/>
      <c r="G621" s="256" t="s">
        <v>923</v>
      </c>
      <c r="I621" s="257"/>
      <c r="J621" s="257"/>
      <c r="K621" s="251"/>
      <c r="L621" s="251"/>
      <c r="N621" s="257"/>
      <c r="O621" s="257"/>
      <c r="P621" s="251"/>
      <c r="R621" s="257"/>
      <c r="T621" s="279" t="s">
        <v>471</v>
      </c>
      <c r="CF621" s="161"/>
    </row>
    <row r="622" spans="1:214" outlineLevel="1" x14ac:dyDescent="0.3">
      <c r="A622" s="15"/>
      <c r="B622" s="15"/>
      <c r="C622" s="46" t="s">
        <v>472</v>
      </c>
      <c r="D622" s="249"/>
      <c r="E622" s="249" t="s">
        <v>473</v>
      </c>
      <c r="F622" s="249"/>
      <c r="G622" s="256" t="s">
        <v>924</v>
      </c>
      <c r="I622" s="257"/>
      <c r="J622" s="257"/>
      <c r="K622" s="251"/>
      <c r="L622" s="251"/>
      <c r="N622" s="257"/>
      <c r="O622" s="257"/>
      <c r="P622" s="251"/>
      <c r="R622" s="257"/>
      <c r="T622" s="279" t="s">
        <v>474</v>
      </c>
      <c r="CF622" s="161"/>
    </row>
    <row r="623" spans="1:214" outlineLevel="1" x14ac:dyDescent="0.3">
      <c r="A623" s="15"/>
      <c r="B623" s="15"/>
      <c r="C623" s="46" t="s">
        <v>475</v>
      </c>
      <c r="D623" s="249"/>
      <c r="E623" s="249" t="s">
        <v>476</v>
      </c>
      <c r="F623" s="249"/>
      <c r="G623" s="256" t="s">
        <v>923</v>
      </c>
      <c r="I623" s="257"/>
      <c r="J623" s="257"/>
      <c r="K623" s="251"/>
      <c r="L623" s="251"/>
      <c r="N623" s="257"/>
      <c r="O623" s="257"/>
      <c r="P623" s="251"/>
      <c r="R623" s="257"/>
      <c r="T623" s="279" t="s">
        <v>471</v>
      </c>
      <c r="CF623" s="161"/>
    </row>
    <row r="624" spans="1:214" outlineLevel="1" x14ac:dyDescent="0.3">
      <c r="A624" s="15"/>
      <c r="B624" s="15"/>
      <c r="C624" s="46" t="s">
        <v>477</v>
      </c>
      <c r="D624" s="249"/>
      <c r="E624" s="249" t="s">
        <v>478</v>
      </c>
      <c r="F624" s="249"/>
      <c r="G624" s="256" t="s">
        <v>924</v>
      </c>
      <c r="I624" s="257"/>
      <c r="J624" s="257"/>
      <c r="K624" s="251"/>
      <c r="L624" s="251"/>
      <c r="N624" s="257"/>
      <c r="O624" s="257"/>
      <c r="P624" s="251"/>
      <c r="R624" s="257"/>
      <c r="T624" s="279" t="s">
        <v>479</v>
      </c>
      <c r="CF624" s="161"/>
    </row>
    <row r="625" spans="1:214" outlineLevel="1" x14ac:dyDescent="0.3">
      <c r="A625" s="15"/>
      <c r="B625" s="15"/>
      <c r="C625" s="46" t="s">
        <v>480</v>
      </c>
      <c r="D625" s="249"/>
      <c r="E625" s="249" t="s">
        <v>481</v>
      </c>
      <c r="F625" s="249"/>
      <c r="G625" s="256" t="s">
        <v>924</v>
      </c>
      <c r="I625" s="257"/>
      <c r="J625" s="257"/>
      <c r="K625" s="251"/>
      <c r="L625" s="257"/>
      <c r="N625" s="257"/>
      <c r="O625" s="257"/>
      <c r="P625" s="257"/>
      <c r="R625" s="257"/>
      <c r="T625" s="279" t="s">
        <v>482</v>
      </c>
      <c r="CF625" s="161"/>
    </row>
    <row r="626" spans="1:214" outlineLevel="1" x14ac:dyDescent="0.3">
      <c r="A626" s="15"/>
      <c r="B626" s="15"/>
      <c r="C626" s="46" t="s">
        <v>483</v>
      </c>
      <c r="D626" s="249"/>
      <c r="E626" s="249" t="s">
        <v>484</v>
      </c>
      <c r="F626" s="249"/>
      <c r="G626" s="256" t="s">
        <v>924</v>
      </c>
      <c r="I626" s="257"/>
      <c r="J626" s="257"/>
      <c r="K626" s="251"/>
      <c r="L626" s="257"/>
      <c r="N626" s="251"/>
      <c r="O626" s="251"/>
      <c r="P626" s="251"/>
      <c r="R626" s="251"/>
      <c r="T626" s="279" t="s">
        <v>485</v>
      </c>
      <c r="CF626" s="161"/>
    </row>
    <row r="627" spans="1:214" outlineLevel="1" x14ac:dyDescent="0.3">
      <c r="A627" s="15"/>
      <c r="B627" s="15"/>
      <c r="C627" s="46" t="s">
        <v>778</v>
      </c>
      <c r="D627" s="249"/>
      <c r="E627" s="249" t="s">
        <v>486</v>
      </c>
      <c r="F627" s="249"/>
      <c r="G627" s="256" t="s">
        <v>924</v>
      </c>
      <c r="I627" s="257"/>
      <c r="J627" s="257"/>
      <c r="K627" s="251"/>
      <c r="L627" s="257"/>
      <c r="N627" s="257"/>
      <c r="O627" s="257"/>
      <c r="P627" s="257"/>
      <c r="R627" s="257"/>
      <c r="T627" s="279" t="s">
        <v>485</v>
      </c>
      <c r="CF627" s="161"/>
    </row>
    <row r="628" spans="1:214" outlineLevel="1" x14ac:dyDescent="0.3">
      <c r="A628" s="15"/>
      <c r="B628" s="15"/>
      <c r="C628" s="46" t="s">
        <v>487</v>
      </c>
      <c r="D628" s="249"/>
      <c r="E628" s="249" t="s">
        <v>488</v>
      </c>
      <c r="F628" s="249"/>
      <c r="G628" s="263" t="s">
        <v>926</v>
      </c>
      <c r="I628" s="257"/>
      <c r="J628" s="257"/>
      <c r="K628" s="251"/>
      <c r="L628" s="251"/>
      <c r="N628" s="257"/>
      <c r="O628" s="257"/>
      <c r="P628" s="251"/>
      <c r="R628" s="257"/>
      <c r="T628" s="279" t="s">
        <v>489</v>
      </c>
      <c r="CF628" s="161"/>
    </row>
    <row r="629" spans="1:214" outlineLevel="1" x14ac:dyDescent="0.3">
      <c r="A629" s="15"/>
      <c r="B629" s="15"/>
      <c r="C629" s="46" t="s">
        <v>490</v>
      </c>
      <c r="D629" s="249"/>
      <c r="E629" s="249" t="s">
        <v>491</v>
      </c>
      <c r="F629" s="249"/>
      <c r="G629" s="263" t="s">
        <v>926</v>
      </c>
      <c r="I629" s="257"/>
      <c r="J629" s="257"/>
      <c r="K629" s="251"/>
      <c r="L629" s="251"/>
      <c r="N629" s="257"/>
      <c r="O629" s="257"/>
      <c r="P629" s="251"/>
      <c r="R629" s="257"/>
      <c r="T629" s="279" t="s">
        <v>463</v>
      </c>
      <c r="CF629" s="161"/>
    </row>
    <row r="630" spans="1:214" outlineLevel="1" x14ac:dyDescent="0.3">
      <c r="A630" s="15"/>
      <c r="B630" s="15"/>
      <c r="C630" s="46" t="s">
        <v>492</v>
      </c>
      <c r="D630" s="249"/>
      <c r="E630" s="249" t="s">
        <v>493</v>
      </c>
      <c r="F630" s="249"/>
      <c r="G630" s="256" t="s">
        <v>923</v>
      </c>
      <c r="I630" s="257"/>
      <c r="J630" s="257"/>
      <c r="K630" s="251"/>
      <c r="L630" s="257"/>
      <c r="N630" s="257"/>
      <c r="O630" s="257"/>
      <c r="P630" s="257"/>
      <c r="R630" s="257"/>
      <c r="T630" s="279" t="s">
        <v>463</v>
      </c>
      <c r="CF630" s="161"/>
    </row>
    <row r="631" spans="1:214" outlineLevel="1" x14ac:dyDescent="0.3">
      <c r="A631" s="15"/>
      <c r="B631" s="15"/>
      <c r="C631" s="48" t="s">
        <v>494</v>
      </c>
      <c r="D631" s="249"/>
      <c r="E631" s="249" t="s">
        <v>495</v>
      </c>
      <c r="F631" s="249"/>
      <c r="G631" s="256" t="s">
        <v>924</v>
      </c>
      <c r="I631" s="257"/>
      <c r="J631" s="257"/>
      <c r="K631" s="251"/>
      <c r="L631" s="257"/>
      <c r="N631" s="257"/>
      <c r="O631" s="257"/>
      <c r="P631" s="257"/>
      <c r="R631" s="257"/>
      <c r="T631" s="279" t="s">
        <v>485</v>
      </c>
      <c r="CF631" s="161"/>
    </row>
    <row r="632" spans="1:214" outlineLevel="1" x14ac:dyDescent="0.3">
      <c r="A632" s="15"/>
      <c r="B632" s="15"/>
      <c r="C632" s="32"/>
      <c r="D632" s="102"/>
      <c r="E632" s="102"/>
      <c r="F632" s="102"/>
      <c r="G632" s="102"/>
      <c r="CF632" s="161"/>
    </row>
    <row r="633" spans="1:214" outlineLevel="1" x14ac:dyDescent="0.3">
      <c r="A633" s="15"/>
      <c r="B633" s="15"/>
      <c r="C633" s="258" t="s">
        <v>460</v>
      </c>
      <c r="D633" s="259" t="s">
        <v>496</v>
      </c>
      <c r="E633" s="259" t="s">
        <v>496</v>
      </c>
      <c r="F633" s="259"/>
      <c r="G633" s="259"/>
      <c r="H633" s="260"/>
      <c r="I633" s="261">
        <f>SUM(I617:I631)</f>
        <v>0</v>
      </c>
      <c r="J633" s="261">
        <f>SUM(J617:J631)</f>
        <v>0</v>
      </c>
      <c r="K633" s="261">
        <f t="shared" ref="K633:L633" si="106">SUM(K617:K631)</f>
        <v>0</v>
      </c>
      <c r="L633" s="261">
        <f t="shared" si="106"/>
        <v>0</v>
      </c>
      <c r="M633" s="260"/>
      <c r="N633" s="261">
        <f t="shared" ref="N633:P633" si="107">SUM(N617:N631)</f>
        <v>0</v>
      </c>
      <c r="O633" s="261">
        <f t="shared" si="107"/>
        <v>0</v>
      </c>
      <c r="P633" s="261">
        <f t="shared" si="107"/>
        <v>0</v>
      </c>
      <c r="Q633" s="260"/>
      <c r="R633" s="261">
        <f>SUM(R617:R631)</f>
        <v>0</v>
      </c>
      <c r="T633" s="252"/>
      <c r="CF633" s="161"/>
    </row>
    <row r="634" spans="1:214" outlineLevel="1" x14ac:dyDescent="0.3">
      <c r="A634" s="15"/>
      <c r="B634" s="15"/>
      <c r="C634" s="32"/>
      <c r="D634" s="102"/>
      <c r="E634" s="102"/>
      <c r="F634" s="102"/>
      <c r="G634" s="102"/>
      <c r="CF634" s="161"/>
    </row>
    <row r="635" spans="1:214" s="246" customFormat="1" ht="18.5" outlineLevel="1" x14ac:dyDescent="0.35">
      <c r="A635" s="15"/>
      <c r="B635" s="113"/>
      <c r="C635" s="113" t="s">
        <v>497</v>
      </c>
      <c r="D635" s="113"/>
      <c r="E635" s="113"/>
      <c r="F635" s="113"/>
      <c r="G635" s="113"/>
      <c r="H635" s="243"/>
      <c r="I635" s="244"/>
      <c r="J635" s="244"/>
      <c r="K635" s="244"/>
      <c r="L635" s="244"/>
      <c r="M635" s="243"/>
      <c r="N635" s="244"/>
      <c r="O635" s="244"/>
      <c r="P635" s="244"/>
      <c r="Q635" s="243"/>
      <c r="R635" s="244"/>
      <c r="S635" s="243"/>
      <c r="T635" s="243"/>
      <c r="U635" s="245"/>
      <c r="V635" s="245"/>
      <c r="W635" s="245"/>
      <c r="X635" s="245"/>
      <c r="Y635" s="245"/>
      <c r="Z635" s="245"/>
      <c r="AA635" s="245"/>
      <c r="AB635" s="245"/>
      <c r="AC635" s="245"/>
      <c r="AD635" s="245"/>
      <c r="AE635" s="245"/>
      <c r="AF635" s="245"/>
      <c r="AG635" s="245"/>
      <c r="AH635" s="245"/>
      <c r="AI635" s="245"/>
      <c r="AJ635" s="245"/>
      <c r="AK635" s="245"/>
      <c r="AL635" s="245"/>
      <c r="AM635" s="245"/>
      <c r="AN635" s="245"/>
      <c r="AO635" s="245"/>
      <c r="AP635" s="245"/>
      <c r="AQ635" s="245"/>
      <c r="AR635" s="245"/>
      <c r="AS635" s="245"/>
      <c r="AT635" s="245"/>
      <c r="AU635" s="245"/>
      <c r="AV635" s="245"/>
      <c r="AW635" s="245"/>
      <c r="AX635" s="245"/>
      <c r="AY635" s="245"/>
      <c r="AZ635" s="245"/>
      <c r="BA635" s="245"/>
      <c r="BB635" s="245"/>
      <c r="BC635" s="245"/>
      <c r="BD635" s="245"/>
      <c r="BE635" s="245"/>
      <c r="BF635" s="245"/>
      <c r="BG635" s="245"/>
      <c r="BH635" s="245"/>
      <c r="BI635" s="245"/>
      <c r="BJ635" s="245"/>
      <c r="BK635" s="245"/>
      <c r="BL635" s="245"/>
      <c r="BM635" s="245"/>
      <c r="BN635" s="245"/>
      <c r="BO635" s="245"/>
      <c r="BP635" s="245"/>
      <c r="BQ635" s="245"/>
      <c r="BR635" s="245"/>
      <c r="BS635" s="245"/>
      <c r="BT635" s="245"/>
      <c r="BU635" s="245"/>
      <c r="BV635" s="245"/>
      <c r="BW635" s="245"/>
      <c r="BX635" s="245"/>
      <c r="BY635" s="245"/>
      <c r="BZ635" s="245"/>
      <c r="CA635" s="245"/>
      <c r="CB635" s="245"/>
      <c r="CC635" s="245"/>
      <c r="CD635" s="245"/>
      <c r="CE635" s="245"/>
      <c r="CF635" s="245"/>
      <c r="CG635" s="245"/>
      <c r="CH635" s="245"/>
      <c r="CI635" s="245"/>
      <c r="CJ635" s="245"/>
      <c r="CK635" s="245"/>
      <c r="CL635" s="245"/>
      <c r="CM635" s="245"/>
      <c r="CN635" s="245"/>
      <c r="CO635" s="245"/>
      <c r="CP635" s="245"/>
      <c r="CQ635" s="245"/>
      <c r="CR635" s="245"/>
      <c r="CS635" s="245"/>
      <c r="CT635" s="245"/>
      <c r="CU635" s="245"/>
      <c r="CV635" s="245"/>
      <c r="CW635" s="245"/>
      <c r="CX635" s="245"/>
      <c r="CY635" s="245"/>
      <c r="CZ635" s="245"/>
      <c r="DA635" s="245"/>
      <c r="DB635" s="245"/>
      <c r="DC635" s="245"/>
      <c r="DD635" s="245"/>
      <c r="DE635" s="245"/>
      <c r="DF635" s="245"/>
      <c r="DG635" s="245"/>
      <c r="DH635" s="245"/>
      <c r="DI635" s="245"/>
      <c r="DJ635" s="245"/>
      <c r="DK635" s="245"/>
      <c r="DL635" s="245"/>
      <c r="DM635" s="245"/>
      <c r="DN635" s="245"/>
      <c r="DO635" s="245"/>
      <c r="DP635" s="245"/>
      <c r="DQ635" s="245"/>
      <c r="DR635" s="245"/>
      <c r="DS635" s="245"/>
      <c r="DT635" s="245"/>
      <c r="DU635" s="245"/>
      <c r="DV635" s="245"/>
      <c r="DW635" s="245"/>
      <c r="DX635" s="245"/>
      <c r="DY635" s="245"/>
      <c r="DZ635" s="245"/>
      <c r="EA635" s="245"/>
      <c r="EB635" s="245"/>
      <c r="EC635" s="245"/>
      <c r="ED635" s="245"/>
      <c r="EE635" s="245"/>
      <c r="EF635" s="245"/>
      <c r="EG635" s="245"/>
      <c r="EH635" s="245"/>
      <c r="EI635" s="245"/>
      <c r="EJ635" s="245"/>
      <c r="EK635" s="245"/>
      <c r="EL635" s="245"/>
      <c r="EM635" s="245"/>
      <c r="EN635" s="245"/>
      <c r="EO635" s="245"/>
      <c r="EP635" s="245"/>
      <c r="EQ635" s="245"/>
      <c r="ER635" s="245"/>
      <c r="ES635" s="245"/>
      <c r="ET635" s="245"/>
      <c r="EU635" s="245"/>
      <c r="EV635" s="245"/>
      <c r="EW635" s="245"/>
      <c r="EX635" s="245"/>
      <c r="EY635" s="245"/>
      <c r="EZ635" s="245"/>
      <c r="FA635" s="245"/>
      <c r="FB635" s="245"/>
      <c r="FC635" s="245"/>
      <c r="FD635" s="245"/>
      <c r="FE635" s="245"/>
      <c r="FF635" s="245"/>
      <c r="FG635" s="245"/>
      <c r="FH635" s="245"/>
      <c r="FI635" s="245"/>
      <c r="FJ635" s="245"/>
      <c r="FK635" s="245"/>
      <c r="FL635" s="245"/>
      <c r="FM635" s="245"/>
      <c r="FN635" s="245"/>
      <c r="FO635" s="245"/>
      <c r="FP635" s="245"/>
      <c r="FQ635" s="245"/>
      <c r="FR635" s="245"/>
      <c r="FS635" s="245"/>
      <c r="FT635" s="245"/>
      <c r="FU635" s="245"/>
      <c r="FV635" s="245"/>
      <c r="FW635" s="245"/>
      <c r="FX635" s="245"/>
      <c r="FY635" s="245"/>
      <c r="FZ635" s="245"/>
      <c r="GA635" s="245"/>
      <c r="GB635" s="245"/>
      <c r="GC635" s="245"/>
      <c r="GD635" s="245"/>
      <c r="GE635" s="245"/>
      <c r="GF635" s="245"/>
      <c r="GG635" s="245"/>
      <c r="GH635" s="245"/>
      <c r="GI635" s="245"/>
      <c r="GJ635" s="245"/>
      <c r="GK635" s="245"/>
      <c r="GL635" s="245"/>
      <c r="GM635" s="245"/>
      <c r="GN635" s="245"/>
      <c r="GO635" s="245"/>
      <c r="GP635" s="245"/>
      <c r="GQ635" s="245"/>
      <c r="GR635" s="245"/>
      <c r="GS635" s="245"/>
      <c r="GT635" s="245"/>
      <c r="GU635" s="245"/>
      <c r="GV635" s="245"/>
      <c r="GW635" s="245"/>
      <c r="GX635" s="245"/>
      <c r="GY635" s="245"/>
      <c r="GZ635" s="245"/>
      <c r="HA635" s="245"/>
      <c r="HB635" s="245"/>
      <c r="HC635" s="245"/>
      <c r="HD635" s="245"/>
      <c r="HE635" s="245"/>
      <c r="HF635" s="245"/>
    </row>
    <row r="636" spans="1:214" outlineLevel="1" x14ac:dyDescent="0.3">
      <c r="A636" s="15"/>
      <c r="B636" s="15"/>
      <c r="C636" s="32"/>
      <c r="D636" s="102"/>
      <c r="E636" s="102"/>
      <c r="F636" s="102"/>
      <c r="G636" s="102"/>
      <c r="CF636" s="161"/>
    </row>
    <row r="637" spans="1:214" outlineLevel="1" x14ac:dyDescent="0.3">
      <c r="A637" s="15"/>
      <c r="B637" s="15"/>
      <c r="C637" s="46" t="s">
        <v>498</v>
      </c>
      <c r="D637" s="249"/>
      <c r="E637" s="249" t="s">
        <v>499</v>
      </c>
      <c r="F637" s="249"/>
      <c r="G637" s="256" t="s">
        <v>923</v>
      </c>
      <c r="I637" s="257"/>
      <c r="J637" s="257"/>
      <c r="K637" s="251"/>
      <c r="L637" s="257"/>
      <c r="N637" s="257"/>
      <c r="O637" s="257"/>
      <c r="P637" s="257"/>
      <c r="R637" s="257"/>
      <c r="T637" s="279" t="s">
        <v>463</v>
      </c>
      <c r="CF637" s="161"/>
    </row>
    <row r="638" spans="1:214" outlineLevel="1" x14ac:dyDescent="0.3">
      <c r="A638" s="15"/>
      <c r="B638" s="15"/>
      <c r="C638" s="46" t="s">
        <v>500</v>
      </c>
      <c r="D638" s="249"/>
      <c r="E638" s="249" t="s">
        <v>501</v>
      </c>
      <c r="F638" s="249"/>
      <c r="G638" s="256" t="s">
        <v>923</v>
      </c>
      <c r="I638" s="257"/>
      <c r="J638" s="257"/>
      <c r="K638" s="251"/>
      <c r="L638" s="257"/>
      <c r="N638" s="257"/>
      <c r="O638" s="257"/>
      <c r="P638" s="257"/>
      <c r="R638" s="257"/>
      <c r="T638" s="279" t="s">
        <v>502</v>
      </c>
      <c r="CF638" s="161"/>
    </row>
    <row r="639" spans="1:214" outlineLevel="1" x14ac:dyDescent="0.3">
      <c r="A639" s="15"/>
      <c r="B639" s="15"/>
      <c r="C639" s="48" t="s">
        <v>503</v>
      </c>
      <c r="D639" s="249"/>
      <c r="E639" s="249" t="s">
        <v>504</v>
      </c>
      <c r="F639" s="249"/>
      <c r="G639" s="256" t="s">
        <v>923</v>
      </c>
      <c r="I639" s="257"/>
      <c r="J639" s="257"/>
      <c r="K639" s="251"/>
      <c r="L639" s="257"/>
      <c r="N639" s="257"/>
      <c r="O639" s="257"/>
      <c r="P639" s="257"/>
      <c r="R639" s="257"/>
      <c r="T639" s="279" t="s">
        <v>463</v>
      </c>
      <c r="CF639" s="161"/>
    </row>
    <row r="640" spans="1:214" outlineLevel="1" x14ac:dyDescent="0.3">
      <c r="A640" s="15"/>
      <c r="B640" s="15"/>
      <c r="C640" s="32"/>
      <c r="D640" s="102"/>
      <c r="E640" s="102"/>
      <c r="F640" s="102"/>
      <c r="G640" s="102"/>
      <c r="CF640" s="161"/>
    </row>
    <row r="641" spans="1:214" outlineLevel="1" x14ac:dyDescent="0.3">
      <c r="A641" s="15"/>
      <c r="B641" s="15"/>
      <c r="C641" s="258" t="s">
        <v>505</v>
      </c>
      <c r="D641" s="259" t="s">
        <v>506</v>
      </c>
      <c r="E641" s="259" t="s">
        <v>506</v>
      </c>
      <c r="F641" s="259"/>
      <c r="G641" s="259"/>
      <c r="H641" s="260"/>
      <c r="I641" s="261">
        <f>SUM(I637:I639)</f>
        <v>0</v>
      </c>
      <c r="J641" s="261">
        <f>SUM(J637:J639)</f>
        <v>0</v>
      </c>
      <c r="K641" s="261">
        <f t="shared" ref="K641:L641" si="108">SUM(K637:K639)</f>
        <v>0</v>
      </c>
      <c r="L641" s="261">
        <f t="shared" si="108"/>
        <v>0</v>
      </c>
      <c r="M641" s="260"/>
      <c r="N641" s="261">
        <f t="shared" ref="N641:P641" si="109">SUM(N637:N639)</f>
        <v>0</v>
      </c>
      <c r="O641" s="261">
        <f t="shared" si="109"/>
        <v>0</v>
      </c>
      <c r="P641" s="261">
        <f t="shared" si="109"/>
        <v>0</v>
      </c>
      <c r="Q641" s="260"/>
      <c r="R641" s="261">
        <f>SUM(R637:R639)</f>
        <v>0</v>
      </c>
      <c r="T641" s="252"/>
      <c r="CF641" s="161"/>
    </row>
    <row r="642" spans="1:214" outlineLevel="1" x14ac:dyDescent="0.3">
      <c r="A642" s="15"/>
      <c r="B642" s="15"/>
      <c r="C642" s="32"/>
      <c r="D642" s="102"/>
      <c r="E642" s="102"/>
      <c r="F642" s="102"/>
      <c r="G642" s="102"/>
      <c r="CF642" s="161"/>
    </row>
    <row r="643" spans="1:214" outlineLevel="1" x14ac:dyDescent="0.3">
      <c r="A643" s="15"/>
      <c r="B643" s="15"/>
      <c r="C643" s="32"/>
      <c r="D643" s="102"/>
      <c r="E643" s="102"/>
      <c r="F643" s="102"/>
      <c r="G643" s="102"/>
      <c r="CF643" s="161"/>
    </row>
    <row r="644" spans="1:214" outlineLevel="1" x14ac:dyDescent="0.3">
      <c r="A644" s="15"/>
      <c r="B644" s="247"/>
      <c r="C644" s="266" t="s">
        <v>507</v>
      </c>
      <c r="D644" s="267" t="s">
        <v>508</v>
      </c>
      <c r="E644" s="267" t="s">
        <v>508</v>
      </c>
      <c r="F644" s="267"/>
      <c r="G644" s="267"/>
      <c r="H644" s="268"/>
      <c r="I644" s="269">
        <f>I641+I633+I613+I605+I598+I591+I584+I570</f>
        <v>0</v>
      </c>
      <c r="J644" s="269">
        <f>J641+J633+J613+J605+J598+J591+J584+J570</f>
        <v>0</v>
      </c>
      <c r="K644" s="269">
        <f t="shared" ref="K644:L644" si="110">K641+K633+K613+K605+K598+K591+K584+K570</f>
        <v>0</v>
      </c>
      <c r="L644" s="269">
        <f t="shared" si="110"/>
        <v>0</v>
      </c>
      <c r="M644" s="268"/>
      <c r="N644" s="269">
        <f t="shared" ref="N644:P644" si="111">N641+N633+N613+N605+N598+N591+N584+N570</f>
        <v>0</v>
      </c>
      <c r="O644" s="269">
        <f t="shared" si="111"/>
        <v>0</v>
      </c>
      <c r="P644" s="269">
        <f t="shared" si="111"/>
        <v>0</v>
      </c>
      <c r="Q644" s="268"/>
      <c r="R644" s="269">
        <f>R641+R633+R613+R605+R598+R591+R584+R570</f>
        <v>0</v>
      </c>
      <c r="T644" s="252"/>
      <c r="CF644" s="161"/>
    </row>
    <row r="645" spans="1:214" outlineLevel="1" x14ac:dyDescent="0.3">
      <c r="A645" s="15"/>
      <c r="B645" s="15"/>
      <c r="C645" s="32"/>
      <c r="D645" s="102"/>
      <c r="E645" s="102"/>
      <c r="F645" s="102"/>
      <c r="G645" s="102"/>
      <c r="CF645" s="161"/>
    </row>
    <row r="646" spans="1:214" x14ac:dyDescent="0.3">
      <c r="A646" s="15"/>
      <c r="B646" s="15"/>
      <c r="C646" s="32"/>
      <c r="D646" s="102"/>
      <c r="E646" s="102"/>
      <c r="F646" s="102"/>
      <c r="G646" s="102"/>
      <c r="CF646" s="161"/>
    </row>
    <row r="647" spans="1:214" x14ac:dyDescent="0.3">
      <c r="A647" s="15"/>
      <c r="B647" s="15"/>
      <c r="C647" s="32"/>
      <c r="D647" s="102"/>
      <c r="E647" s="102"/>
      <c r="F647" s="102"/>
      <c r="G647" s="102"/>
      <c r="CF647" s="161"/>
    </row>
    <row r="648" spans="1:214" ht="23.5" x14ac:dyDescent="0.3">
      <c r="A648" s="15"/>
      <c r="B648" s="109"/>
      <c r="C648" s="116" t="s">
        <v>509</v>
      </c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CF648" s="161"/>
    </row>
    <row r="649" spans="1:214" outlineLevel="1" x14ac:dyDescent="0.3">
      <c r="A649" s="15"/>
      <c r="B649" s="15"/>
      <c r="C649" s="32"/>
      <c r="D649" s="102"/>
      <c r="E649" s="102"/>
      <c r="F649" s="102"/>
      <c r="G649" s="102"/>
      <c r="CF649" s="161"/>
    </row>
    <row r="650" spans="1:214" s="246" customFormat="1" ht="18.5" outlineLevel="1" x14ac:dyDescent="0.35">
      <c r="A650" s="15"/>
      <c r="B650" s="113"/>
      <c r="C650" s="113" t="s">
        <v>814</v>
      </c>
      <c r="D650" s="113"/>
      <c r="E650" s="113"/>
      <c r="F650" s="113"/>
      <c r="G650" s="113"/>
      <c r="H650" s="243"/>
      <c r="I650" s="244"/>
      <c r="J650" s="244"/>
      <c r="K650" s="244"/>
      <c r="L650" s="244"/>
      <c r="M650" s="243"/>
      <c r="N650" s="244"/>
      <c r="O650" s="244"/>
      <c r="P650" s="244"/>
      <c r="Q650" s="243"/>
      <c r="R650" s="244"/>
      <c r="S650" s="243"/>
      <c r="T650" s="243"/>
      <c r="U650" s="245"/>
      <c r="V650" s="245"/>
      <c r="W650" s="245"/>
      <c r="X650" s="245"/>
      <c r="Y650" s="245"/>
      <c r="Z650" s="245"/>
      <c r="AA650" s="245"/>
      <c r="AB650" s="245"/>
      <c r="AC650" s="245"/>
      <c r="AD650" s="245"/>
      <c r="AE650" s="245"/>
      <c r="AF650" s="245"/>
      <c r="AG650" s="245"/>
      <c r="AH650" s="245"/>
      <c r="AI650" s="245"/>
      <c r="AJ650" s="245"/>
      <c r="AK650" s="245"/>
      <c r="AL650" s="245"/>
      <c r="AM650" s="245"/>
      <c r="AN650" s="245"/>
      <c r="AO650" s="245"/>
      <c r="AP650" s="245"/>
      <c r="AQ650" s="245"/>
      <c r="AR650" s="245"/>
      <c r="AS650" s="245"/>
      <c r="AT650" s="245"/>
      <c r="AU650" s="245"/>
      <c r="AV650" s="245"/>
      <c r="AW650" s="245"/>
      <c r="AX650" s="245"/>
      <c r="AY650" s="245"/>
      <c r="AZ650" s="245"/>
      <c r="BA650" s="245"/>
      <c r="BB650" s="245"/>
      <c r="BC650" s="245"/>
      <c r="BD650" s="245"/>
      <c r="BE650" s="245"/>
      <c r="BF650" s="245"/>
      <c r="BG650" s="245"/>
      <c r="BH650" s="245"/>
      <c r="BI650" s="245"/>
      <c r="BJ650" s="245"/>
      <c r="BK650" s="245"/>
      <c r="BL650" s="245"/>
      <c r="BM650" s="245"/>
      <c r="BN650" s="245"/>
      <c r="BO650" s="245"/>
      <c r="BP650" s="245"/>
      <c r="BQ650" s="245"/>
      <c r="BR650" s="245"/>
      <c r="BS650" s="245"/>
      <c r="BT650" s="245"/>
      <c r="BU650" s="245"/>
      <c r="BV650" s="245"/>
      <c r="BW650" s="245"/>
      <c r="BX650" s="245"/>
      <c r="BY650" s="245"/>
      <c r="BZ650" s="245"/>
      <c r="CA650" s="245"/>
      <c r="CB650" s="245"/>
      <c r="CC650" s="245"/>
      <c r="CD650" s="245"/>
      <c r="CE650" s="245"/>
      <c r="CF650" s="245"/>
      <c r="CG650" s="245"/>
      <c r="CH650" s="245"/>
      <c r="CI650" s="245"/>
      <c r="CJ650" s="245"/>
      <c r="CK650" s="245"/>
      <c r="CL650" s="245"/>
      <c r="CM650" s="245"/>
      <c r="CN650" s="245"/>
      <c r="CO650" s="245"/>
      <c r="CP650" s="245"/>
      <c r="CQ650" s="245"/>
      <c r="CR650" s="245"/>
      <c r="CS650" s="245"/>
      <c r="CT650" s="245"/>
      <c r="CU650" s="245"/>
      <c r="CV650" s="245"/>
      <c r="CW650" s="245"/>
      <c r="CX650" s="245"/>
      <c r="CY650" s="245"/>
      <c r="CZ650" s="245"/>
      <c r="DA650" s="245"/>
      <c r="DB650" s="245"/>
      <c r="DC650" s="245"/>
      <c r="DD650" s="245"/>
      <c r="DE650" s="245"/>
      <c r="DF650" s="245"/>
      <c r="DG650" s="245"/>
      <c r="DH650" s="245"/>
      <c r="DI650" s="245"/>
      <c r="DJ650" s="245"/>
      <c r="DK650" s="245"/>
      <c r="DL650" s="245"/>
      <c r="DM650" s="245"/>
      <c r="DN650" s="245"/>
      <c r="DO650" s="245"/>
      <c r="DP650" s="245"/>
      <c r="DQ650" s="245"/>
      <c r="DR650" s="245"/>
      <c r="DS650" s="245"/>
      <c r="DT650" s="245"/>
      <c r="DU650" s="245"/>
      <c r="DV650" s="245"/>
      <c r="DW650" s="245"/>
      <c r="DX650" s="245"/>
      <c r="DY650" s="245"/>
      <c r="DZ650" s="245"/>
      <c r="EA650" s="245"/>
      <c r="EB650" s="245"/>
      <c r="EC650" s="245"/>
      <c r="ED650" s="245"/>
      <c r="EE650" s="245"/>
      <c r="EF650" s="245"/>
      <c r="EG650" s="245"/>
      <c r="EH650" s="245"/>
      <c r="EI650" s="245"/>
      <c r="EJ650" s="245"/>
      <c r="EK650" s="245"/>
      <c r="EL650" s="245"/>
      <c r="EM650" s="245"/>
      <c r="EN650" s="245"/>
      <c r="EO650" s="245"/>
      <c r="EP650" s="245"/>
      <c r="EQ650" s="245"/>
      <c r="ER650" s="245"/>
      <c r="ES650" s="245"/>
      <c r="ET650" s="245"/>
      <c r="EU650" s="245"/>
      <c r="EV650" s="245"/>
      <c r="EW650" s="245"/>
      <c r="EX650" s="245"/>
      <c r="EY650" s="245"/>
      <c r="EZ650" s="245"/>
      <c r="FA650" s="245"/>
      <c r="FB650" s="245"/>
      <c r="FC650" s="245"/>
      <c r="FD650" s="245"/>
      <c r="FE650" s="245"/>
      <c r="FF650" s="245"/>
      <c r="FG650" s="245"/>
      <c r="FH650" s="245"/>
      <c r="FI650" s="245"/>
      <c r="FJ650" s="245"/>
      <c r="FK650" s="245"/>
      <c r="FL650" s="245"/>
      <c r="FM650" s="245"/>
      <c r="FN650" s="245"/>
      <c r="FO650" s="245"/>
      <c r="FP650" s="245"/>
      <c r="FQ650" s="245"/>
      <c r="FR650" s="245"/>
      <c r="FS650" s="245"/>
      <c r="FT650" s="245"/>
      <c r="FU650" s="245"/>
      <c r="FV650" s="245"/>
      <c r="FW650" s="245"/>
      <c r="FX650" s="245"/>
      <c r="FY650" s="245"/>
      <c r="FZ650" s="245"/>
      <c r="GA650" s="245"/>
      <c r="GB650" s="245"/>
      <c r="GC650" s="245"/>
      <c r="GD650" s="245"/>
      <c r="GE650" s="245"/>
      <c r="GF650" s="245"/>
      <c r="GG650" s="245"/>
      <c r="GH650" s="245"/>
      <c r="GI650" s="245"/>
      <c r="GJ650" s="245"/>
      <c r="GK650" s="245"/>
      <c r="GL650" s="245"/>
      <c r="GM650" s="245"/>
      <c r="GN650" s="245"/>
      <c r="GO650" s="245"/>
      <c r="GP650" s="245"/>
      <c r="GQ650" s="245"/>
      <c r="GR650" s="245"/>
      <c r="GS650" s="245"/>
      <c r="GT650" s="245"/>
      <c r="GU650" s="245"/>
      <c r="GV650" s="245"/>
      <c r="GW650" s="245"/>
      <c r="GX650" s="245"/>
      <c r="GY650" s="245"/>
      <c r="GZ650" s="245"/>
      <c r="HA650" s="245"/>
      <c r="HB650" s="245"/>
      <c r="HC650" s="245"/>
      <c r="HD650" s="245"/>
      <c r="HE650" s="245"/>
      <c r="HF650" s="245"/>
    </row>
    <row r="651" spans="1:214" outlineLevel="1" x14ac:dyDescent="0.3">
      <c r="A651" s="15"/>
      <c r="B651" s="15"/>
      <c r="C651" s="32"/>
      <c r="D651" s="102"/>
      <c r="E651" s="102"/>
      <c r="F651" s="102"/>
      <c r="G651" s="102"/>
      <c r="CF651" s="161"/>
    </row>
    <row r="652" spans="1:214" outlineLevel="1" x14ac:dyDescent="0.3">
      <c r="A652" s="15"/>
      <c r="B652" s="15"/>
      <c r="C652" s="25" t="s">
        <v>510</v>
      </c>
      <c r="D652" s="249" t="s">
        <v>511</v>
      </c>
      <c r="E652" s="249" t="s">
        <v>511</v>
      </c>
      <c r="F652" s="249"/>
      <c r="G652" s="256" t="s">
        <v>923</v>
      </c>
      <c r="I652" s="257"/>
      <c r="J652" s="251"/>
      <c r="K652" s="251"/>
      <c r="L652" s="251"/>
      <c r="N652" s="257"/>
      <c r="O652" s="251"/>
      <c r="P652" s="251"/>
      <c r="R652" s="257"/>
      <c r="T652" s="279" t="s">
        <v>512</v>
      </c>
      <c r="CF652" s="161"/>
    </row>
    <row r="653" spans="1:214" outlineLevel="1" x14ac:dyDescent="0.3">
      <c r="A653" s="15"/>
      <c r="B653" s="15"/>
      <c r="C653" s="32"/>
      <c r="D653" s="102"/>
      <c r="E653" s="102"/>
      <c r="F653" s="102"/>
      <c r="G653" s="102"/>
      <c r="CF653" s="161"/>
    </row>
    <row r="654" spans="1:214" outlineLevel="1" x14ac:dyDescent="0.3">
      <c r="A654" s="15"/>
      <c r="B654" s="15"/>
      <c r="C654" s="25" t="s">
        <v>513</v>
      </c>
      <c r="D654" s="249" t="s">
        <v>514</v>
      </c>
      <c r="E654" s="249" t="s">
        <v>514</v>
      </c>
      <c r="F654" s="249"/>
      <c r="G654" s="249"/>
      <c r="I654" s="277">
        <f>SUM(I655:I663)</f>
        <v>0</v>
      </c>
      <c r="J654" s="277">
        <f>SUM(J655:J663)</f>
        <v>0</v>
      </c>
      <c r="K654" s="251"/>
      <c r="L654" s="251"/>
      <c r="N654" s="277">
        <f t="shared" ref="N654:O654" si="112">SUM(N655:N663)</f>
        <v>0</v>
      </c>
      <c r="O654" s="277">
        <f t="shared" si="112"/>
        <v>0</v>
      </c>
      <c r="P654" s="251"/>
      <c r="R654" s="277">
        <f>SUM(R655:R663)</f>
        <v>0</v>
      </c>
      <c r="T654" s="252"/>
      <c r="AA654" s="85"/>
      <c r="CF654" s="161"/>
    </row>
    <row r="655" spans="1:214" outlineLevel="1" x14ac:dyDescent="0.3">
      <c r="A655" s="15"/>
      <c r="B655" s="15"/>
      <c r="C655" s="85" t="s">
        <v>517</v>
      </c>
      <c r="D655" s="249"/>
      <c r="E655" s="249"/>
      <c r="F655" s="249"/>
      <c r="G655" s="256" t="s">
        <v>923</v>
      </c>
      <c r="I655" s="176"/>
      <c r="J655" s="251"/>
      <c r="K655" s="251"/>
      <c r="L655" s="251"/>
      <c r="N655" s="176"/>
      <c r="O655" s="251"/>
      <c r="P655" s="251"/>
      <c r="R655" s="176"/>
      <c r="T655" s="279" t="s">
        <v>518</v>
      </c>
      <c r="AA655" s="85"/>
      <c r="CF655" s="161"/>
    </row>
    <row r="656" spans="1:214" outlineLevel="1" x14ac:dyDescent="0.3">
      <c r="A656" s="15"/>
      <c r="B656" s="15"/>
      <c r="C656" s="85" t="s">
        <v>519</v>
      </c>
      <c r="D656" s="249"/>
      <c r="E656" s="249"/>
      <c r="F656" s="249"/>
      <c r="G656" s="256" t="s">
        <v>923</v>
      </c>
      <c r="I656" s="176"/>
      <c r="J656" s="251"/>
      <c r="K656" s="251"/>
      <c r="L656" s="251"/>
      <c r="N656" s="176"/>
      <c r="O656" s="251"/>
      <c r="P656" s="251"/>
      <c r="R656" s="176"/>
      <c r="T656" s="279" t="s">
        <v>520</v>
      </c>
      <c r="AA656" s="30"/>
      <c r="CF656" s="161"/>
    </row>
    <row r="657" spans="1:214" outlineLevel="1" x14ac:dyDescent="0.3">
      <c r="A657" s="15"/>
      <c r="B657" s="15"/>
      <c r="C657" s="30" t="s">
        <v>515</v>
      </c>
      <c r="D657" s="249"/>
      <c r="E657" s="249"/>
      <c r="F657" s="249"/>
      <c r="G657" s="256" t="s">
        <v>923</v>
      </c>
      <c r="I657" s="176"/>
      <c r="J657" s="176"/>
      <c r="K657" s="251"/>
      <c r="L657" s="251"/>
      <c r="N657" s="176"/>
      <c r="O657" s="176"/>
      <c r="P657" s="251"/>
      <c r="R657" s="176"/>
      <c r="T657" s="279" t="s">
        <v>516</v>
      </c>
      <c r="AA657" s="85"/>
      <c r="CF657" s="161"/>
    </row>
    <row r="658" spans="1:214" outlineLevel="1" x14ac:dyDescent="0.3">
      <c r="A658" s="15"/>
      <c r="B658" s="15"/>
      <c r="C658" s="85" t="s">
        <v>521</v>
      </c>
      <c r="D658" s="249"/>
      <c r="E658" s="249"/>
      <c r="F658" s="249"/>
      <c r="G658" s="256" t="s">
        <v>923</v>
      </c>
      <c r="I658" s="176"/>
      <c r="J658" s="176"/>
      <c r="K658" s="251"/>
      <c r="L658" s="251"/>
      <c r="N658" s="176"/>
      <c r="O658" s="176"/>
      <c r="P658" s="251"/>
      <c r="R658" s="176"/>
      <c r="T658" s="279" t="s">
        <v>522</v>
      </c>
      <c r="AA658" s="30"/>
      <c r="CF658" s="161"/>
    </row>
    <row r="659" spans="1:214" outlineLevel="1" x14ac:dyDescent="0.3">
      <c r="A659" s="15"/>
      <c r="B659" s="15"/>
      <c r="C659" s="30" t="s">
        <v>965</v>
      </c>
      <c r="D659" s="249"/>
      <c r="E659" s="249"/>
      <c r="F659" s="249"/>
      <c r="G659" s="256" t="s">
        <v>923</v>
      </c>
      <c r="I659" s="176"/>
      <c r="J659" s="176"/>
      <c r="K659" s="251"/>
      <c r="L659" s="251"/>
      <c r="N659" s="176"/>
      <c r="O659" s="176"/>
      <c r="P659" s="251"/>
      <c r="R659" s="176"/>
      <c r="T659" s="279" t="s">
        <v>527</v>
      </c>
      <c r="AA659" s="85"/>
      <c r="CF659" s="161"/>
    </row>
    <row r="660" spans="1:214" outlineLevel="1" x14ac:dyDescent="0.3">
      <c r="A660" s="15"/>
      <c r="B660" s="15"/>
      <c r="C660" s="85" t="s">
        <v>523</v>
      </c>
      <c r="D660" s="249"/>
      <c r="E660" s="249"/>
      <c r="F660" s="249"/>
      <c r="G660" s="256" t="s">
        <v>923</v>
      </c>
      <c r="I660" s="176"/>
      <c r="J660" s="176"/>
      <c r="K660" s="251"/>
      <c r="L660" s="251"/>
      <c r="N660" s="176"/>
      <c r="O660" s="176"/>
      <c r="P660" s="251"/>
      <c r="R660" s="176"/>
      <c r="T660" s="279" t="s">
        <v>524</v>
      </c>
      <c r="AA660" s="30"/>
      <c r="CF660" s="161"/>
    </row>
    <row r="661" spans="1:214" outlineLevel="1" x14ac:dyDescent="0.3">
      <c r="A661" s="15"/>
      <c r="B661" s="15"/>
      <c r="C661" s="30" t="s">
        <v>966</v>
      </c>
      <c r="D661" s="249"/>
      <c r="E661" s="249"/>
      <c r="F661" s="249"/>
      <c r="G661" s="263" t="s">
        <v>926</v>
      </c>
      <c r="I661" s="176"/>
      <c r="J661" s="176"/>
      <c r="K661" s="251"/>
      <c r="L661" s="251"/>
      <c r="N661" s="176"/>
      <c r="O661" s="176"/>
      <c r="P661" s="251"/>
      <c r="R661" s="176"/>
      <c r="T661" s="279" t="s">
        <v>967</v>
      </c>
      <c r="AA661" s="85"/>
      <c r="CF661" s="161"/>
    </row>
    <row r="662" spans="1:214" outlineLevel="1" x14ac:dyDescent="0.3">
      <c r="A662" s="15"/>
      <c r="B662" s="15"/>
      <c r="C662" s="85" t="s">
        <v>525</v>
      </c>
      <c r="D662" s="249"/>
      <c r="E662" s="249"/>
      <c r="F662" s="249"/>
      <c r="G662" s="256" t="s">
        <v>923</v>
      </c>
      <c r="I662" s="176"/>
      <c r="J662" s="176"/>
      <c r="K662" s="251"/>
      <c r="L662" s="251"/>
      <c r="N662" s="176"/>
      <c r="O662" s="176"/>
      <c r="P662" s="251"/>
      <c r="R662" s="176"/>
      <c r="T662" s="279" t="s">
        <v>526</v>
      </c>
      <c r="AA662" s="30"/>
      <c r="CF662" s="161"/>
    </row>
    <row r="663" spans="1:214" outlineLevel="1" x14ac:dyDescent="0.3">
      <c r="A663" s="15"/>
      <c r="B663" s="15"/>
      <c r="C663" s="30" t="s">
        <v>730</v>
      </c>
      <c r="D663" s="249"/>
      <c r="E663" s="249"/>
      <c r="F663" s="249"/>
      <c r="G663" s="256" t="s">
        <v>923</v>
      </c>
      <c r="I663" s="176"/>
      <c r="J663" s="176"/>
      <c r="K663" s="251"/>
      <c r="L663" s="251"/>
      <c r="N663" s="176"/>
      <c r="O663" s="176"/>
      <c r="P663" s="251"/>
      <c r="R663" s="176"/>
      <c r="T663" s="279" t="s">
        <v>527</v>
      </c>
      <c r="CF663" s="161"/>
    </row>
    <row r="664" spans="1:214" outlineLevel="1" x14ac:dyDescent="0.3">
      <c r="A664" s="15"/>
      <c r="B664" s="15"/>
      <c r="C664" s="32"/>
      <c r="D664" s="102"/>
      <c r="E664" s="102"/>
      <c r="F664" s="102"/>
      <c r="G664" s="102"/>
      <c r="CF664" s="161"/>
    </row>
    <row r="665" spans="1:214" outlineLevel="1" x14ac:dyDescent="0.3">
      <c r="A665" s="15"/>
      <c r="B665" s="15"/>
      <c r="C665" s="25" t="s">
        <v>528</v>
      </c>
      <c r="D665" s="249" t="s">
        <v>529</v>
      </c>
      <c r="E665" s="249" t="s">
        <v>529</v>
      </c>
      <c r="F665" s="249"/>
      <c r="G665" s="263" t="s">
        <v>926</v>
      </c>
      <c r="I665" s="257"/>
      <c r="J665" s="251"/>
      <c r="K665" s="251"/>
      <c r="L665" s="251"/>
      <c r="N665" s="257"/>
      <c r="O665" s="251"/>
      <c r="P665" s="251"/>
      <c r="R665" s="257"/>
      <c r="T665" s="279" t="s">
        <v>530</v>
      </c>
      <c r="CF665" s="161"/>
    </row>
    <row r="666" spans="1:214" outlineLevel="1" x14ac:dyDescent="0.3">
      <c r="A666" s="15"/>
      <c r="B666" s="15"/>
      <c r="C666" s="32"/>
      <c r="D666" s="102"/>
      <c r="E666" s="102"/>
      <c r="F666" s="102"/>
      <c r="G666" s="102"/>
      <c r="CF666" s="161"/>
    </row>
    <row r="667" spans="1:214" outlineLevel="1" x14ac:dyDescent="0.3">
      <c r="A667" s="15"/>
      <c r="B667" s="15"/>
      <c r="C667" s="258" t="s">
        <v>531</v>
      </c>
      <c r="D667" s="259" t="s">
        <v>532</v>
      </c>
      <c r="E667" s="259" t="s">
        <v>532</v>
      </c>
      <c r="F667" s="259"/>
      <c r="G667" s="259"/>
      <c r="H667" s="260"/>
      <c r="I667" s="261">
        <f>I652+I654+I665</f>
        <v>0</v>
      </c>
      <c r="J667" s="261">
        <f>J652+J654+J665</f>
        <v>0</v>
      </c>
      <c r="K667" s="261">
        <f t="shared" ref="K667:L667" si="113">K652+K654+K665</f>
        <v>0</v>
      </c>
      <c r="L667" s="261">
        <f t="shared" si="113"/>
        <v>0</v>
      </c>
      <c r="M667" s="260"/>
      <c r="N667" s="261">
        <f t="shared" ref="N667:P667" si="114">N652+N654+N665</f>
        <v>0</v>
      </c>
      <c r="O667" s="261">
        <f t="shared" si="114"/>
        <v>0</v>
      </c>
      <c r="P667" s="261">
        <f t="shared" si="114"/>
        <v>0</v>
      </c>
      <c r="Q667" s="260"/>
      <c r="R667" s="261">
        <f>R652+R654+R665</f>
        <v>0</v>
      </c>
      <c r="T667" s="252"/>
      <c r="CF667" s="161"/>
    </row>
    <row r="668" spans="1:214" outlineLevel="1" x14ac:dyDescent="0.3">
      <c r="A668" s="15"/>
      <c r="B668" s="15"/>
      <c r="C668" s="32"/>
      <c r="D668" s="102"/>
      <c r="E668" s="102"/>
      <c r="F668" s="102"/>
      <c r="G668" s="102"/>
      <c r="CF668" s="161"/>
    </row>
    <row r="669" spans="1:214" s="246" customFormat="1" ht="18.5" outlineLevel="1" x14ac:dyDescent="0.35">
      <c r="A669" s="15"/>
      <c r="B669" s="113"/>
      <c r="C669" s="113" t="s">
        <v>50</v>
      </c>
      <c r="D669" s="113"/>
      <c r="E669" s="113"/>
      <c r="F669" s="113"/>
      <c r="G669" s="113"/>
      <c r="H669" s="243"/>
      <c r="I669" s="244"/>
      <c r="J669" s="244"/>
      <c r="K669" s="244"/>
      <c r="L669" s="244"/>
      <c r="M669" s="243"/>
      <c r="N669" s="244"/>
      <c r="O669" s="244"/>
      <c r="P669" s="244"/>
      <c r="Q669" s="243"/>
      <c r="R669" s="244"/>
      <c r="S669" s="243"/>
      <c r="T669" s="243"/>
      <c r="U669" s="245"/>
      <c r="V669" s="245"/>
      <c r="W669" s="245"/>
      <c r="X669" s="245"/>
      <c r="Y669" s="245"/>
      <c r="Z669" s="245"/>
      <c r="AA669" s="245"/>
      <c r="AB669" s="245"/>
      <c r="AC669" s="245"/>
      <c r="AD669" s="245"/>
      <c r="AE669" s="245"/>
      <c r="AF669" s="245"/>
      <c r="AG669" s="245"/>
      <c r="AH669" s="245"/>
      <c r="AI669" s="245"/>
      <c r="AJ669" s="245"/>
      <c r="AK669" s="245"/>
      <c r="AL669" s="245"/>
      <c r="AM669" s="245"/>
      <c r="AN669" s="245"/>
      <c r="AO669" s="245"/>
      <c r="AP669" s="245"/>
      <c r="AQ669" s="245"/>
      <c r="AR669" s="245"/>
      <c r="AS669" s="245"/>
      <c r="AT669" s="245"/>
      <c r="AU669" s="245"/>
      <c r="AV669" s="245"/>
      <c r="AW669" s="245"/>
      <c r="AX669" s="245"/>
      <c r="AY669" s="245"/>
      <c r="AZ669" s="245"/>
      <c r="BA669" s="245"/>
      <c r="BB669" s="245"/>
      <c r="BC669" s="245"/>
      <c r="BD669" s="245"/>
      <c r="BE669" s="245"/>
      <c r="BF669" s="245"/>
      <c r="BG669" s="245"/>
      <c r="BH669" s="245"/>
      <c r="BI669" s="245"/>
      <c r="BJ669" s="245"/>
      <c r="BK669" s="245"/>
      <c r="BL669" s="245"/>
      <c r="BM669" s="245"/>
      <c r="BN669" s="245"/>
      <c r="BO669" s="245"/>
      <c r="BP669" s="245"/>
      <c r="BQ669" s="245"/>
      <c r="BR669" s="245"/>
      <c r="BS669" s="245"/>
      <c r="BT669" s="245"/>
      <c r="BU669" s="245"/>
      <c r="BV669" s="245"/>
      <c r="BW669" s="245"/>
      <c r="BX669" s="245"/>
      <c r="BY669" s="245"/>
      <c r="BZ669" s="245"/>
      <c r="CA669" s="245"/>
      <c r="CB669" s="245"/>
      <c r="CC669" s="245"/>
      <c r="CD669" s="245"/>
      <c r="CE669" s="245"/>
      <c r="CF669" s="245"/>
      <c r="CG669" s="245"/>
      <c r="CH669" s="245"/>
      <c r="CI669" s="245"/>
      <c r="CJ669" s="245"/>
      <c r="CK669" s="245"/>
      <c r="CL669" s="245"/>
      <c r="CM669" s="245"/>
      <c r="CN669" s="245"/>
      <c r="CO669" s="245"/>
      <c r="CP669" s="245"/>
      <c r="CQ669" s="245"/>
      <c r="CR669" s="245"/>
      <c r="CS669" s="245"/>
      <c r="CT669" s="245"/>
      <c r="CU669" s="245"/>
      <c r="CV669" s="245"/>
      <c r="CW669" s="245"/>
      <c r="CX669" s="245"/>
      <c r="CY669" s="245"/>
      <c r="CZ669" s="245"/>
      <c r="DA669" s="245"/>
      <c r="DB669" s="245"/>
      <c r="DC669" s="245"/>
      <c r="DD669" s="245"/>
      <c r="DE669" s="245"/>
      <c r="DF669" s="245"/>
      <c r="DG669" s="245"/>
      <c r="DH669" s="245"/>
      <c r="DI669" s="245"/>
      <c r="DJ669" s="245"/>
      <c r="DK669" s="245"/>
      <c r="DL669" s="245"/>
      <c r="DM669" s="245"/>
      <c r="DN669" s="245"/>
      <c r="DO669" s="245"/>
      <c r="DP669" s="245"/>
      <c r="DQ669" s="245"/>
      <c r="DR669" s="245"/>
      <c r="DS669" s="245"/>
      <c r="DT669" s="245"/>
      <c r="DU669" s="245"/>
      <c r="DV669" s="245"/>
      <c r="DW669" s="245"/>
      <c r="DX669" s="245"/>
      <c r="DY669" s="245"/>
      <c r="DZ669" s="245"/>
      <c r="EA669" s="245"/>
      <c r="EB669" s="245"/>
      <c r="EC669" s="245"/>
      <c r="ED669" s="245"/>
      <c r="EE669" s="245"/>
      <c r="EF669" s="245"/>
      <c r="EG669" s="245"/>
      <c r="EH669" s="245"/>
      <c r="EI669" s="245"/>
      <c r="EJ669" s="245"/>
      <c r="EK669" s="245"/>
      <c r="EL669" s="245"/>
      <c r="EM669" s="245"/>
      <c r="EN669" s="245"/>
      <c r="EO669" s="245"/>
      <c r="EP669" s="245"/>
      <c r="EQ669" s="245"/>
      <c r="ER669" s="245"/>
      <c r="ES669" s="245"/>
      <c r="ET669" s="245"/>
      <c r="EU669" s="245"/>
      <c r="EV669" s="245"/>
      <c r="EW669" s="245"/>
      <c r="EX669" s="245"/>
      <c r="EY669" s="245"/>
      <c r="EZ669" s="245"/>
      <c r="FA669" s="245"/>
      <c r="FB669" s="245"/>
      <c r="FC669" s="245"/>
      <c r="FD669" s="245"/>
      <c r="FE669" s="245"/>
      <c r="FF669" s="245"/>
      <c r="FG669" s="245"/>
      <c r="FH669" s="245"/>
      <c r="FI669" s="245"/>
      <c r="FJ669" s="245"/>
      <c r="FK669" s="245"/>
      <c r="FL669" s="245"/>
      <c r="FM669" s="245"/>
      <c r="FN669" s="245"/>
      <c r="FO669" s="245"/>
      <c r="FP669" s="245"/>
      <c r="FQ669" s="245"/>
      <c r="FR669" s="245"/>
      <c r="FS669" s="245"/>
      <c r="FT669" s="245"/>
      <c r="FU669" s="245"/>
      <c r="FV669" s="245"/>
      <c r="FW669" s="245"/>
      <c r="FX669" s="245"/>
      <c r="FY669" s="245"/>
      <c r="FZ669" s="245"/>
      <c r="GA669" s="245"/>
      <c r="GB669" s="245"/>
      <c r="GC669" s="245"/>
      <c r="GD669" s="245"/>
      <c r="GE669" s="245"/>
      <c r="GF669" s="245"/>
      <c r="GG669" s="245"/>
      <c r="GH669" s="245"/>
      <c r="GI669" s="245"/>
      <c r="GJ669" s="245"/>
      <c r="GK669" s="245"/>
      <c r="GL669" s="245"/>
      <c r="GM669" s="245"/>
      <c r="GN669" s="245"/>
      <c r="GO669" s="245"/>
      <c r="GP669" s="245"/>
      <c r="GQ669" s="245"/>
      <c r="GR669" s="245"/>
      <c r="GS669" s="245"/>
      <c r="GT669" s="245"/>
      <c r="GU669" s="245"/>
      <c r="GV669" s="245"/>
      <c r="GW669" s="245"/>
      <c r="GX669" s="245"/>
      <c r="GY669" s="245"/>
      <c r="GZ669" s="245"/>
      <c r="HA669" s="245"/>
      <c r="HB669" s="245"/>
      <c r="HC669" s="245"/>
      <c r="HD669" s="245"/>
      <c r="HE669" s="245"/>
      <c r="HF669" s="245"/>
    </row>
    <row r="670" spans="1:214" outlineLevel="1" x14ac:dyDescent="0.3">
      <c r="A670" s="15"/>
      <c r="B670" s="15"/>
      <c r="C670" s="32"/>
      <c r="D670" s="102"/>
      <c r="E670" s="102"/>
      <c r="F670" s="102"/>
      <c r="G670" s="102"/>
      <c r="CF670" s="161"/>
    </row>
    <row r="671" spans="1:214" outlineLevel="1" x14ac:dyDescent="0.3">
      <c r="A671" s="15"/>
      <c r="B671" s="15"/>
      <c r="C671" s="258" t="s">
        <v>50</v>
      </c>
      <c r="D671" s="259" t="s">
        <v>533</v>
      </c>
      <c r="E671" s="259" t="s">
        <v>533</v>
      </c>
      <c r="F671" s="259"/>
      <c r="G671" s="282" t="s">
        <v>923</v>
      </c>
      <c r="H671" s="260"/>
      <c r="I671" s="283"/>
      <c r="J671" s="262"/>
      <c r="K671" s="262"/>
      <c r="L671" s="262"/>
      <c r="M671" s="260"/>
      <c r="N671" s="283"/>
      <c r="O671" s="262"/>
      <c r="P671" s="262"/>
      <c r="Q671" s="260"/>
      <c r="R671" s="262"/>
      <c r="T671" s="279" t="s">
        <v>968</v>
      </c>
      <c r="CF671" s="161"/>
    </row>
    <row r="672" spans="1:214" outlineLevel="1" x14ac:dyDescent="0.3">
      <c r="A672" s="15"/>
      <c r="B672" s="15"/>
      <c r="C672" s="32"/>
      <c r="D672" s="102"/>
      <c r="E672" s="102"/>
      <c r="F672" s="102"/>
      <c r="G672" s="102"/>
      <c r="CF672" s="161"/>
    </row>
    <row r="673" spans="1:214" s="246" customFormat="1" ht="18.5" outlineLevel="1" x14ac:dyDescent="0.35">
      <c r="A673" s="15"/>
      <c r="B673" s="113"/>
      <c r="C673" s="113" t="s">
        <v>969</v>
      </c>
      <c r="D673" s="113"/>
      <c r="E673" s="113"/>
      <c r="F673" s="113"/>
      <c r="G673" s="113"/>
      <c r="H673" s="243"/>
      <c r="I673" s="244"/>
      <c r="J673" s="244"/>
      <c r="K673" s="244"/>
      <c r="L673" s="244"/>
      <c r="M673" s="243"/>
      <c r="N673" s="244"/>
      <c r="O673" s="244"/>
      <c r="P673" s="244"/>
      <c r="Q673" s="243"/>
      <c r="R673" s="244"/>
      <c r="S673" s="243"/>
      <c r="T673" s="243"/>
      <c r="U673" s="245"/>
      <c r="V673" s="245"/>
      <c r="W673" s="245"/>
      <c r="X673" s="245"/>
      <c r="Y673" s="245"/>
      <c r="Z673" s="245"/>
      <c r="AA673" s="245"/>
      <c r="AB673" s="245"/>
      <c r="AC673" s="245"/>
      <c r="AD673" s="245"/>
      <c r="AE673" s="245"/>
      <c r="AF673" s="245"/>
      <c r="AG673" s="245"/>
      <c r="AH673" s="245"/>
      <c r="AI673" s="245"/>
      <c r="AJ673" s="245"/>
      <c r="AK673" s="245"/>
      <c r="AL673" s="245"/>
      <c r="AM673" s="245"/>
      <c r="AN673" s="245"/>
      <c r="AO673" s="245"/>
      <c r="AP673" s="245"/>
      <c r="AQ673" s="245"/>
      <c r="AR673" s="245"/>
      <c r="AS673" s="245"/>
      <c r="AT673" s="245"/>
      <c r="AU673" s="245"/>
      <c r="AV673" s="245"/>
      <c r="AW673" s="245"/>
      <c r="AX673" s="245"/>
      <c r="AY673" s="245"/>
      <c r="AZ673" s="245"/>
      <c r="BA673" s="245"/>
      <c r="BB673" s="245"/>
      <c r="BC673" s="245"/>
      <c r="BD673" s="245"/>
      <c r="BE673" s="245"/>
      <c r="BF673" s="245"/>
      <c r="BG673" s="245"/>
      <c r="BH673" s="245"/>
      <c r="BI673" s="245"/>
      <c r="BJ673" s="245"/>
      <c r="BK673" s="245"/>
      <c r="BL673" s="245"/>
      <c r="BM673" s="245"/>
      <c r="BN673" s="245"/>
      <c r="BO673" s="245"/>
      <c r="BP673" s="245"/>
      <c r="BQ673" s="245"/>
      <c r="BR673" s="245"/>
      <c r="BS673" s="245"/>
      <c r="BT673" s="245"/>
      <c r="BU673" s="245"/>
      <c r="BV673" s="245"/>
      <c r="BW673" s="245"/>
      <c r="BX673" s="245"/>
      <c r="BY673" s="245"/>
      <c r="BZ673" s="245"/>
      <c r="CA673" s="245"/>
      <c r="CB673" s="245"/>
      <c r="CC673" s="245"/>
      <c r="CD673" s="245"/>
      <c r="CE673" s="245"/>
      <c r="CF673" s="245"/>
      <c r="CG673" s="245"/>
      <c r="CH673" s="245"/>
      <c r="CI673" s="245"/>
      <c r="CJ673" s="245"/>
      <c r="CK673" s="245"/>
      <c r="CL673" s="245"/>
      <c r="CM673" s="245"/>
      <c r="CN673" s="245"/>
      <c r="CO673" s="245"/>
      <c r="CP673" s="245"/>
      <c r="CQ673" s="245"/>
      <c r="CR673" s="245"/>
      <c r="CS673" s="245"/>
      <c r="CT673" s="245"/>
      <c r="CU673" s="245"/>
      <c r="CV673" s="245"/>
      <c r="CW673" s="245"/>
      <c r="CX673" s="245"/>
      <c r="CY673" s="245"/>
      <c r="CZ673" s="245"/>
      <c r="DA673" s="245"/>
      <c r="DB673" s="245"/>
      <c r="DC673" s="245"/>
      <c r="DD673" s="245"/>
      <c r="DE673" s="245"/>
      <c r="DF673" s="245"/>
      <c r="DG673" s="245"/>
      <c r="DH673" s="245"/>
      <c r="DI673" s="245"/>
      <c r="DJ673" s="245"/>
      <c r="DK673" s="245"/>
      <c r="DL673" s="245"/>
      <c r="DM673" s="245"/>
      <c r="DN673" s="245"/>
      <c r="DO673" s="245"/>
      <c r="DP673" s="245"/>
      <c r="DQ673" s="245"/>
      <c r="DR673" s="245"/>
      <c r="DS673" s="245"/>
      <c r="DT673" s="245"/>
      <c r="DU673" s="245"/>
      <c r="DV673" s="245"/>
      <c r="DW673" s="245"/>
      <c r="DX673" s="245"/>
      <c r="DY673" s="245"/>
      <c r="DZ673" s="245"/>
      <c r="EA673" s="245"/>
      <c r="EB673" s="245"/>
      <c r="EC673" s="245"/>
      <c r="ED673" s="245"/>
      <c r="EE673" s="245"/>
      <c r="EF673" s="245"/>
      <c r="EG673" s="245"/>
      <c r="EH673" s="245"/>
      <c r="EI673" s="245"/>
      <c r="EJ673" s="245"/>
      <c r="EK673" s="245"/>
      <c r="EL673" s="245"/>
      <c r="EM673" s="245"/>
      <c r="EN673" s="245"/>
      <c r="EO673" s="245"/>
      <c r="EP673" s="245"/>
      <c r="EQ673" s="245"/>
      <c r="ER673" s="245"/>
      <c r="ES673" s="245"/>
      <c r="ET673" s="245"/>
      <c r="EU673" s="245"/>
      <c r="EV673" s="245"/>
      <c r="EW673" s="245"/>
      <c r="EX673" s="245"/>
      <c r="EY673" s="245"/>
      <c r="EZ673" s="245"/>
      <c r="FA673" s="245"/>
      <c r="FB673" s="245"/>
      <c r="FC673" s="245"/>
      <c r="FD673" s="245"/>
      <c r="FE673" s="245"/>
      <c r="FF673" s="245"/>
      <c r="FG673" s="245"/>
      <c r="FH673" s="245"/>
      <c r="FI673" s="245"/>
      <c r="FJ673" s="245"/>
      <c r="FK673" s="245"/>
      <c r="FL673" s="245"/>
      <c r="FM673" s="245"/>
      <c r="FN673" s="245"/>
      <c r="FO673" s="245"/>
      <c r="FP673" s="245"/>
      <c r="FQ673" s="245"/>
      <c r="FR673" s="245"/>
      <c r="FS673" s="245"/>
      <c r="FT673" s="245"/>
      <c r="FU673" s="245"/>
      <c r="FV673" s="245"/>
      <c r="FW673" s="245"/>
      <c r="FX673" s="245"/>
      <c r="FY673" s="245"/>
      <c r="FZ673" s="245"/>
      <c r="GA673" s="245"/>
      <c r="GB673" s="245"/>
      <c r="GC673" s="245"/>
      <c r="GD673" s="245"/>
      <c r="GE673" s="245"/>
      <c r="GF673" s="245"/>
      <c r="GG673" s="245"/>
      <c r="GH673" s="245"/>
      <c r="GI673" s="245"/>
      <c r="GJ673" s="245"/>
      <c r="GK673" s="245"/>
      <c r="GL673" s="245"/>
      <c r="GM673" s="245"/>
      <c r="GN673" s="245"/>
      <c r="GO673" s="245"/>
      <c r="GP673" s="245"/>
      <c r="GQ673" s="245"/>
      <c r="GR673" s="245"/>
      <c r="GS673" s="245"/>
      <c r="GT673" s="245"/>
      <c r="GU673" s="245"/>
      <c r="GV673" s="245"/>
      <c r="GW673" s="245"/>
      <c r="GX673" s="245"/>
      <c r="GY673" s="245"/>
      <c r="GZ673" s="245"/>
      <c r="HA673" s="245"/>
      <c r="HB673" s="245"/>
      <c r="HC673" s="245"/>
      <c r="HD673" s="245"/>
      <c r="HE673" s="245"/>
      <c r="HF673" s="245"/>
    </row>
    <row r="674" spans="1:214" outlineLevel="1" x14ac:dyDescent="0.3">
      <c r="A674" s="15"/>
      <c r="B674" s="15"/>
      <c r="C674" s="32"/>
      <c r="D674" s="102"/>
      <c r="E674" s="102"/>
      <c r="F674" s="102"/>
      <c r="G674" s="102"/>
      <c r="CF674" s="161"/>
    </row>
    <row r="675" spans="1:214" outlineLevel="1" x14ac:dyDescent="0.3">
      <c r="A675" s="15"/>
      <c r="B675" s="15"/>
      <c r="C675" s="25" t="s">
        <v>534</v>
      </c>
      <c r="D675" s="249" t="s">
        <v>535</v>
      </c>
      <c r="E675" s="249" t="s">
        <v>535</v>
      </c>
      <c r="F675" s="249"/>
      <c r="G675" s="256" t="s">
        <v>923</v>
      </c>
      <c r="I675" s="257"/>
      <c r="J675" s="257"/>
      <c r="K675" s="251"/>
      <c r="L675" s="251"/>
      <c r="N675" s="251"/>
      <c r="O675" s="251"/>
      <c r="P675" s="251"/>
      <c r="R675" s="251"/>
      <c r="T675" s="279" t="s">
        <v>970</v>
      </c>
      <c r="CF675" s="161"/>
    </row>
    <row r="676" spans="1:214" outlineLevel="1" x14ac:dyDescent="0.3">
      <c r="A676" s="15"/>
      <c r="B676" s="15"/>
      <c r="C676" s="25" t="s">
        <v>537</v>
      </c>
      <c r="D676" s="249"/>
      <c r="E676" s="249" t="s">
        <v>538</v>
      </c>
      <c r="F676" s="249"/>
      <c r="G676" s="256" t="s">
        <v>923</v>
      </c>
      <c r="I676" s="257"/>
      <c r="J676" s="257"/>
      <c r="K676" s="251"/>
      <c r="L676" s="251"/>
      <c r="N676" s="251"/>
      <c r="O676" s="251"/>
      <c r="P676" s="251"/>
      <c r="R676" s="251"/>
      <c r="T676" s="279" t="s">
        <v>970</v>
      </c>
      <c r="CF676" s="161"/>
    </row>
    <row r="677" spans="1:214" outlineLevel="1" x14ac:dyDescent="0.3">
      <c r="A677" s="15"/>
      <c r="B677" s="15"/>
      <c r="C677" s="25" t="s">
        <v>539</v>
      </c>
      <c r="D677" s="249" t="s">
        <v>540</v>
      </c>
      <c r="E677" s="249" t="s">
        <v>540</v>
      </c>
      <c r="F677" s="249"/>
      <c r="G677" s="256" t="s">
        <v>923</v>
      </c>
      <c r="I677" s="257"/>
      <c r="J677" s="257"/>
      <c r="K677" s="251"/>
      <c r="L677" s="251"/>
      <c r="N677" s="257"/>
      <c r="O677" s="257"/>
      <c r="P677" s="251"/>
      <c r="R677" s="257"/>
      <c r="T677" s="279" t="s">
        <v>971</v>
      </c>
      <c r="CF677" s="161"/>
    </row>
    <row r="678" spans="1:214" outlineLevel="1" x14ac:dyDescent="0.3">
      <c r="A678" s="15"/>
      <c r="B678" s="15"/>
      <c r="C678" s="32"/>
      <c r="D678" s="102"/>
      <c r="E678" s="102"/>
      <c r="F678" s="102"/>
      <c r="G678" s="102"/>
      <c r="CF678" s="161"/>
    </row>
    <row r="679" spans="1:214" outlineLevel="1" x14ac:dyDescent="0.3">
      <c r="A679" s="15"/>
      <c r="B679" s="15"/>
      <c r="C679" s="25" t="s">
        <v>542</v>
      </c>
      <c r="D679" s="249" t="s">
        <v>543</v>
      </c>
      <c r="E679" s="249" t="s">
        <v>543</v>
      </c>
      <c r="F679" s="249"/>
      <c r="G679" s="249"/>
      <c r="I679" s="253">
        <f>SUM(I680:I682)</f>
        <v>0</v>
      </c>
      <c r="J679" s="253">
        <f>SUM(J680:J682)</f>
        <v>0</v>
      </c>
      <c r="K679" s="251"/>
      <c r="L679" s="251"/>
      <c r="N679" s="253">
        <f t="shared" ref="N679:O679" si="115">SUM(N680:N682)</f>
        <v>0</v>
      </c>
      <c r="O679" s="253">
        <f t="shared" si="115"/>
        <v>0</v>
      </c>
      <c r="P679" s="251"/>
      <c r="R679" s="253">
        <f t="shared" ref="R679" si="116">SUM(R680:R682)</f>
        <v>0</v>
      </c>
      <c r="T679" s="252"/>
      <c r="CF679" s="161"/>
    </row>
    <row r="680" spans="1:214" outlineLevel="1" x14ac:dyDescent="0.3">
      <c r="A680" s="15"/>
      <c r="B680" s="15"/>
      <c r="C680" s="30" t="s">
        <v>544</v>
      </c>
      <c r="D680" s="249"/>
      <c r="E680" s="249" t="s">
        <v>545</v>
      </c>
      <c r="F680" s="249"/>
      <c r="G680" s="256" t="s">
        <v>923</v>
      </c>
      <c r="I680" s="176"/>
      <c r="J680" s="176"/>
      <c r="K680" s="251"/>
      <c r="L680" s="251"/>
      <c r="N680" s="176"/>
      <c r="O680" s="176"/>
      <c r="P680" s="251"/>
      <c r="R680" s="176"/>
      <c r="T680" s="279" t="s">
        <v>970</v>
      </c>
      <c r="CF680" s="161"/>
    </row>
    <row r="681" spans="1:214" outlineLevel="1" x14ac:dyDescent="0.3">
      <c r="A681" s="15"/>
      <c r="B681" s="15"/>
      <c r="C681" s="30" t="s">
        <v>546</v>
      </c>
      <c r="D681" s="249"/>
      <c r="E681" s="249" t="s">
        <v>547</v>
      </c>
      <c r="F681" s="249"/>
      <c r="G681" s="256" t="s">
        <v>923</v>
      </c>
      <c r="I681" s="176"/>
      <c r="J681" s="176"/>
      <c r="K681" s="251"/>
      <c r="L681" s="251"/>
      <c r="N681" s="176"/>
      <c r="O681" s="176"/>
      <c r="P681" s="251"/>
      <c r="R681" s="176"/>
      <c r="T681" s="279" t="s">
        <v>970</v>
      </c>
      <c r="CF681" s="161"/>
    </row>
    <row r="682" spans="1:214" outlineLevel="1" x14ac:dyDescent="0.3">
      <c r="A682" s="15"/>
      <c r="B682" s="15"/>
      <c r="C682" s="30" t="s">
        <v>548</v>
      </c>
      <c r="D682" s="249"/>
      <c r="E682" s="249" t="s">
        <v>549</v>
      </c>
      <c r="F682" s="249"/>
      <c r="G682" s="256" t="s">
        <v>923</v>
      </c>
      <c r="I682" s="176"/>
      <c r="J682" s="176"/>
      <c r="K682" s="251"/>
      <c r="L682" s="251"/>
      <c r="N682" s="176"/>
      <c r="O682" s="176"/>
      <c r="P682" s="251"/>
      <c r="R682" s="176"/>
      <c r="T682" s="279" t="s">
        <v>970</v>
      </c>
      <c r="CF682" s="161"/>
    </row>
    <row r="683" spans="1:214" outlineLevel="1" x14ac:dyDescent="0.3">
      <c r="A683" s="15"/>
      <c r="B683" s="15"/>
      <c r="C683" s="32"/>
      <c r="D683" s="102"/>
      <c r="E683" s="102"/>
      <c r="F683" s="102"/>
      <c r="G683" s="102"/>
      <c r="CF683" s="161"/>
    </row>
    <row r="684" spans="1:214" outlineLevel="1" x14ac:dyDescent="0.3">
      <c r="A684" s="15"/>
      <c r="B684" s="15"/>
      <c r="C684" s="258" t="s">
        <v>550</v>
      </c>
      <c r="D684" s="259" t="s">
        <v>551</v>
      </c>
      <c r="E684" s="259" t="s">
        <v>551</v>
      </c>
      <c r="F684" s="259"/>
      <c r="G684" s="259"/>
      <c r="H684" s="260"/>
      <c r="I684" s="261">
        <f>I675+I676+I677+I679</f>
        <v>0</v>
      </c>
      <c r="J684" s="261">
        <f>J675+J676+J677+J679</f>
        <v>0</v>
      </c>
      <c r="K684" s="261">
        <f t="shared" ref="K684:L684" si="117">K675+K676+K677+K679</f>
        <v>0</v>
      </c>
      <c r="L684" s="261">
        <f t="shared" si="117"/>
        <v>0</v>
      </c>
      <c r="M684" s="260"/>
      <c r="N684" s="261">
        <f t="shared" ref="N684:P684" si="118">N675+N676+N677+N679</f>
        <v>0</v>
      </c>
      <c r="O684" s="261">
        <f t="shared" si="118"/>
        <v>0</v>
      </c>
      <c r="P684" s="261">
        <f t="shared" si="118"/>
        <v>0</v>
      </c>
      <c r="Q684" s="260"/>
      <c r="R684" s="261">
        <f>R675+R676+R677+R679</f>
        <v>0</v>
      </c>
      <c r="T684" s="252"/>
      <c r="CF684" s="161"/>
    </row>
    <row r="685" spans="1:214" outlineLevel="1" x14ac:dyDescent="0.3">
      <c r="A685" s="15"/>
      <c r="B685" s="15"/>
      <c r="C685" s="32"/>
      <c r="D685" s="102"/>
      <c r="E685" s="102"/>
      <c r="F685" s="102"/>
      <c r="G685" s="102"/>
      <c r="CF685" s="161"/>
    </row>
    <row r="686" spans="1:214" s="246" customFormat="1" ht="18.5" outlineLevel="1" x14ac:dyDescent="0.35">
      <c r="A686" s="15"/>
      <c r="B686" s="113"/>
      <c r="C686" s="113" t="s">
        <v>972</v>
      </c>
      <c r="D686" s="113"/>
      <c r="E686" s="113"/>
      <c r="F686" s="113"/>
      <c r="G686" s="113"/>
      <c r="H686" s="243"/>
      <c r="I686" s="244"/>
      <c r="J686" s="244"/>
      <c r="K686" s="244"/>
      <c r="L686" s="244"/>
      <c r="M686" s="243"/>
      <c r="N686" s="244"/>
      <c r="O686" s="244"/>
      <c r="P686" s="244"/>
      <c r="Q686" s="243"/>
      <c r="R686" s="244"/>
      <c r="S686" s="243"/>
      <c r="T686" s="243"/>
      <c r="U686" s="245"/>
      <c r="V686" s="245"/>
      <c r="W686" s="245"/>
      <c r="X686" s="245"/>
      <c r="Y686" s="245"/>
      <c r="Z686" s="245"/>
      <c r="AA686" s="245"/>
      <c r="AB686" s="245"/>
      <c r="AC686" s="245"/>
      <c r="AD686" s="245"/>
      <c r="AE686" s="245"/>
      <c r="AF686" s="245"/>
      <c r="AG686" s="245"/>
      <c r="AH686" s="245"/>
      <c r="AI686" s="245"/>
      <c r="AJ686" s="245"/>
      <c r="AK686" s="245"/>
      <c r="AL686" s="245"/>
      <c r="AM686" s="245"/>
      <c r="AN686" s="245"/>
      <c r="AO686" s="245"/>
      <c r="AP686" s="245"/>
      <c r="AQ686" s="245"/>
      <c r="AR686" s="245"/>
      <c r="AS686" s="245"/>
      <c r="AT686" s="245"/>
      <c r="AU686" s="245"/>
      <c r="AV686" s="245"/>
      <c r="AW686" s="245"/>
      <c r="AX686" s="245"/>
      <c r="AY686" s="245"/>
      <c r="AZ686" s="245"/>
      <c r="BA686" s="245"/>
      <c r="BB686" s="245"/>
      <c r="BC686" s="245"/>
      <c r="BD686" s="245"/>
      <c r="BE686" s="245"/>
      <c r="BF686" s="245"/>
      <c r="BG686" s="245"/>
      <c r="BH686" s="245"/>
      <c r="BI686" s="245"/>
      <c r="BJ686" s="245"/>
      <c r="BK686" s="245"/>
      <c r="BL686" s="245"/>
      <c r="BM686" s="245"/>
      <c r="BN686" s="245"/>
      <c r="BO686" s="245"/>
      <c r="BP686" s="245"/>
      <c r="BQ686" s="245"/>
      <c r="BR686" s="245"/>
      <c r="BS686" s="245"/>
      <c r="BT686" s="245"/>
      <c r="BU686" s="245"/>
      <c r="BV686" s="245"/>
      <c r="BW686" s="245"/>
      <c r="BX686" s="245"/>
      <c r="BY686" s="245"/>
      <c r="BZ686" s="245"/>
      <c r="CA686" s="245"/>
      <c r="CB686" s="245"/>
      <c r="CC686" s="245"/>
      <c r="CD686" s="245"/>
      <c r="CE686" s="245"/>
      <c r="CF686" s="245"/>
      <c r="CG686" s="245"/>
      <c r="CH686" s="245"/>
      <c r="CI686" s="245"/>
      <c r="CJ686" s="245"/>
      <c r="CK686" s="245"/>
      <c r="CL686" s="245"/>
      <c r="CM686" s="245"/>
      <c r="CN686" s="245"/>
      <c r="CO686" s="245"/>
      <c r="CP686" s="245"/>
      <c r="CQ686" s="245"/>
      <c r="CR686" s="245"/>
      <c r="CS686" s="245"/>
      <c r="CT686" s="245"/>
      <c r="CU686" s="245"/>
      <c r="CV686" s="245"/>
      <c r="CW686" s="245"/>
      <c r="CX686" s="245"/>
      <c r="CY686" s="245"/>
      <c r="CZ686" s="245"/>
      <c r="DA686" s="245"/>
      <c r="DB686" s="245"/>
      <c r="DC686" s="245"/>
      <c r="DD686" s="245"/>
      <c r="DE686" s="245"/>
      <c r="DF686" s="245"/>
      <c r="DG686" s="245"/>
      <c r="DH686" s="245"/>
      <c r="DI686" s="245"/>
      <c r="DJ686" s="245"/>
      <c r="DK686" s="245"/>
      <c r="DL686" s="245"/>
      <c r="DM686" s="245"/>
      <c r="DN686" s="245"/>
      <c r="DO686" s="245"/>
      <c r="DP686" s="245"/>
      <c r="DQ686" s="245"/>
      <c r="DR686" s="245"/>
      <c r="DS686" s="245"/>
      <c r="DT686" s="245"/>
      <c r="DU686" s="245"/>
      <c r="DV686" s="245"/>
      <c r="DW686" s="245"/>
      <c r="DX686" s="245"/>
      <c r="DY686" s="245"/>
      <c r="DZ686" s="245"/>
      <c r="EA686" s="245"/>
      <c r="EB686" s="245"/>
      <c r="EC686" s="245"/>
      <c r="ED686" s="245"/>
      <c r="EE686" s="245"/>
      <c r="EF686" s="245"/>
      <c r="EG686" s="245"/>
      <c r="EH686" s="245"/>
      <c r="EI686" s="245"/>
      <c r="EJ686" s="245"/>
      <c r="EK686" s="245"/>
      <c r="EL686" s="245"/>
      <c r="EM686" s="245"/>
      <c r="EN686" s="245"/>
      <c r="EO686" s="245"/>
      <c r="EP686" s="245"/>
      <c r="EQ686" s="245"/>
      <c r="ER686" s="245"/>
      <c r="ES686" s="245"/>
      <c r="ET686" s="245"/>
      <c r="EU686" s="245"/>
      <c r="EV686" s="245"/>
      <c r="EW686" s="245"/>
      <c r="EX686" s="245"/>
      <c r="EY686" s="245"/>
      <c r="EZ686" s="245"/>
      <c r="FA686" s="245"/>
      <c r="FB686" s="245"/>
      <c r="FC686" s="245"/>
      <c r="FD686" s="245"/>
      <c r="FE686" s="245"/>
      <c r="FF686" s="245"/>
      <c r="FG686" s="245"/>
      <c r="FH686" s="245"/>
      <c r="FI686" s="245"/>
      <c r="FJ686" s="245"/>
      <c r="FK686" s="245"/>
      <c r="FL686" s="245"/>
      <c r="FM686" s="245"/>
      <c r="FN686" s="245"/>
      <c r="FO686" s="245"/>
      <c r="FP686" s="245"/>
      <c r="FQ686" s="245"/>
      <c r="FR686" s="245"/>
      <c r="FS686" s="245"/>
      <c r="FT686" s="245"/>
      <c r="FU686" s="245"/>
      <c r="FV686" s="245"/>
      <c r="FW686" s="245"/>
      <c r="FX686" s="245"/>
      <c r="FY686" s="245"/>
      <c r="FZ686" s="245"/>
      <c r="GA686" s="245"/>
      <c r="GB686" s="245"/>
      <c r="GC686" s="245"/>
      <c r="GD686" s="245"/>
      <c r="GE686" s="245"/>
      <c r="GF686" s="245"/>
      <c r="GG686" s="245"/>
      <c r="GH686" s="245"/>
      <c r="GI686" s="245"/>
      <c r="GJ686" s="245"/>
      <c r="GK686" s="245"/>
      <c r="GL686" s="245"/>
      <c r="GM686" s="245"/>
      <c r="GN686" s="245"/>
      <c r="GO686" s="245"/>
      <c r="GP686" s="245"/>
      <c r="GQ686" s="245"/>
      <c r="GR686" s="245"/>
      <c r="GS686" s="245"/>
      <c r="GT686" s="245"/>
      <c r="GU686" s="245"/>
      <c r="GV686" s="245"/>
      <c r="GW686" s="245"/>
      <c r="GX686" s="245"/>
      <c r="GY686" s="245"/>
      <c r="GZ686" s="245"/>
      <c r="HA686" s="245"/>
      <c r="HB686" s="245"/>
      <c r="HC686" s="245"/>
      <c r="HD686" s="245"/>
      <c r="HE686" s="245"/>
      <c r="HF686" s="245"/>
    </row>
    <row r="687" spans="1:214" outlineLevel="1" x14ac:dyDescent="0.3">
      <c r="A687" s="15"/>
      <c r="B687" s="15"/>
      <c r="C687" s="32"/>
      <c r="D687" s="102"/>
      <c r="E687" s="102"/>
      <c r="F687" s="102"/>
      <c r="G687" s="102"/>
      <c r="CF687" s="161"/>
    </row>
    <row r="688" spans="1:214" outlineLevel="1" x14ac:dyDescent="0.3">
      <c r="A688" s="15"/>
      <c r="B688" s="15"/>
      <c r="C688" s="45" t="s">
        <v>552</v>
      </c>
      <c r="D688" s="249" t="s">
        <v>553</v>
      </c>
      <c r="E688" s="249" t="s">
        <v>554</v>
      </c>
      <c r="F688" s="249"/>
      <c r="G688" s="249"/>
      <c r="I688" s="253">
        <f>SUM(I689:I701)</f>
        <v>0</v>
      </c>
      <c r="J688" s="253">
        <f>SUM(J689:J701)</f>
        <v>0</v>
      </c>
      <c r="K688" s="253">
        <f t="shared" ref="K688:L688" si="119">SUM(K689:K701)</f>
        <v>0</v>
      </c>
      <c r="L688" s="253">
        <f t="shared" si="119"/>
        <v>0</v>
      </c>
      <c r="N688" s="253">
        <f t="shared" ref="N688:P688" si="120">SUM(N689:N701)</f>
        <v>0</v>
      </c>
      <c r="O688" s="253">
        <f t="shared" si="120"/>
        <v>0</v>
      </c>
      <c r="P688" s="253">
        <f t="shared" si="120"/>
        <v>0</v>
      </c>
      <c r="R688" s="253">
        <f>SUM(R689:R701)</f>
        <v>0</v>
      </c>
      <c r="T688" s="279" t="s">
        <v>973</v>
      </c>
      <c r="CF688" s="161"/>
    </row>
    <row r="689" spans="1:84" outlineLevel="1" x14ac:dyDescent="0.3">
      <c r="A689" s="15"/>
      <c r="B689" s="15"/>
      <c r="C689" s="49" t="s">
        <v>556</v>
      </c>
      <c r="D689" s="249"/>
      <c r="E689" s="249" t="s">
        <v>557</v>
      </c>
      <c r="F689" s="249"/>
      <c r="G689" s="256" t="s">
        <v>923</v>
      </c>
      <c r="I689" s="176"/>
      <c r="J689" s="251"/>
      <c r="K689" s="251"/>
      <c r="L689" s="251"/>
      <c r="N689" s="176"/>
      <c r="O689" s="251"/>
      <c r="P689" s="251"/>
      <c r="R689" s="176"/>
      <c r="T689" s="252"/>
      <c r="CF689" s="161"/>
    </row>
    <row r="690" spans="1:84" outlineLevel="1" x14ac:dyDescent="0.3">
      <c r="A690" s="15"/>
      <c r="B690" s="15"/>
      <c r="C690" s="49" t="s">
        <v>558</v>
      </c>
      <c r="D690" s="249"/>
      <c r="E690" s="249" t="s">
        <v>559</v>
      </c>
      <c r="F690" s="249"/>
      <c r="G690" s="256" t="s">
        <v>923</v>
      </c>
      <c r="I690" s="176"/>
      <c r="J690" s="251"/>
      <c r="K690" s="251"/>
      <c r="L690" s="251"/>
      <c r="N690" s="176"/>
      <c r="O690" s="251"/>
      <c r="P690" s="251"/>
      <c r="R690" s="176"/>
      <c r="T690" s="252"/>
      <c r="CF690" s="161"/>
    </row>
    <row r="691" spans="1:84" outlineLevel="1" x14ac:dyDescent="0.3">
      <c r="A691" s="15"/>
      <c r="B691" s="15"/>
      <c r="C691" s="49" t="s">
        <v>560</v>
      </c>
      <c r="D691" s="249"/>
      <c r="E691" s="249" t="s">
        <v>561</v>
      </c>
      <c r="F691" s="249"/>
      <c r="G691" s="256" t="s">
        <v>923</v>
      </c>
      <c r="I691" s="176"/>
      <c r="J691" s="251"/>
      <c r="K691" s="251"/>
      <c r="L691" s="251"/>
      <c r="N691" s="176"/>
      <c r="O691" s="251"/>
      <c r="P691" s="251"/>
      <c r="R691" s="176"/>
      <c r="T691" s="252"/>
      <c r="CF691" s="161"/>
    </row>
    <row r="692" spans="1:84" outlineLevel="1" x14ac:dyDescent="0.3">
      <c r="A692" s="15"/>
      <c r="B692" s="15"/>
      <c r="C692" s="49" t="s">
        <v>562</v>
      </c>
      <c r="D692" s="249"/>
      <c r="E692" s="249" t="s">
        <v>563</v>
      </c>
      <c r="F692" s="249"/>
      <c r="G692" s="256" t="s">
        <v>923</v>
      </c>
      <c r="I692" s="176"/>
      <c r="J692" s="251"/>
      <c r="K692" s="251"/>
      <c r="L692" s="251"/>
      <c r="N692" s="176"/>
      <c r="O692" s="251"/>
      <c r="P692" s="251"/>
      <c r="R692" s="176"/>
      <c r="T692" s="252"/>
      <c r="CF692" s="161"/>
    </row>
    <row r="693" spans="1:84" outlineLevel="1" x14ac:dyDescent="0.3">
      <c r="A693" s="15"/>
      <c r="B693" s="15"/>
      <c r="C693" s="49" t="s">
        <v>564</v>
      </c>
      <c r="D693" s="249"/>
      <c r="E693" s="249" t="s">
        <v>565</v>
      </c>
      <c r="F693" s="249"/>
      <c r="G693" s="256" t="s">
        <v>923</v>
      </c>
      <c r="I693" s="176"/>
      <c r="J693" s="251"/>
      <c r="K693" s="251"/>
      <c r="L693" s="251"/>
      <c r="N693" s="176"/>
      <c r="O693" s="251"/>
      <c r="P693" s="251"/>
      <c r="R693" s="176"/>
      <c r="T693" s="252"/>
      <c r="CF693" s="161"/>
    </row>
    <row r="694" spans="1:84" outlineLevel="1" x14ac:dyDescent="0.3">
      <c r="A694" s="15"/>
      <c r="B694" s="15"/>
      <c r="C694" s="49" t="s">
        <v>566</v>
      </c>
      <c r="D694" s="249"/>
      <c r="E694" s="249" t="s">
        <v>567</v>
      </c>
      <c r="F694" s="249"/>
      <c r="G694" s="256" t="s">
        <v>923</v>
      </c>
      <c r="I694" s="176"/>
      <c r="J694" s="251"/>
      <c r="K694" s="251"/>
      <c r="L694" s="251"/>
      <c r="N694" s="176"/>
      <c r="O694" s="251"/>
      <c r="P694" s="251"/>
      <c r="R694" s="176"/>
      <c r="T694" s="252"/>
      <c r="CF694" s="161"/>
    </row>
    <row r="695" spans="1:84" outlineLevel="1" x14ac:dyDescent="0.3">
      <c r="A695" s="15"/>
      <c r="B695" s="15"/>
      <c r="C695" s="49" t="s">
        <v>568</v>
      </c>
      <c r="D695" s="249"/>
      <c r="E695" s="249" t="s">
        <v>569</v>
      </c>
      <c r="F695" s="249"/>
      <c r="G695" s="256" t="s">
        <v>923</v>
      </c>
      <c r="I695" s="176"/>
      <c r="J695" s="251"/>
      <c r="K695" s="251"/>
      <c r="L695" s="176"/>
      <c r="N695" s="176"/>
      <c r="O695" s="251"/>
      <c r="P695" s="176"/>
      <c r="R695" s="176"/>
      <c r="T695" s="252"/>
      <c r="CF695" s="161"/>
    </row>
    <row r="696" spans="1:84" outlineLevel="1" x14ac:dyDescent="0.3">
      <c r="A696" s="15"/>
      <c r="B696" s="15"/>
      <c r="C696" s="49" t="s">
        <v>570</v>
      </c>
      <c r="D696" s="249"/>
      <c r="E696" s="249" t="s">
        <v>571</v>
      </c>
      <c r="F696" s="249"/>
      <c r="G696" s="256" t="s">
        <v>923</v>
      </c>
      <c r="I696" s="176"/>
      <c r="J696" s="251"/>
      <c r="K696" s="251"/>
      <c r="L696" s="251"/>
      <c r="N696" s="176"/>
      <c r="O696" s="251"/>
      <c r="P696" s="251"/>
      <c r="R696" s="176"/>
      <c r="T696" s="252"/>
      <c r="CF696" s="161"/>
    </row>
    <row r="697" spans="1:84" outlineLevel="1" x14ac:dyDescent="0.3">
      <c r="A697" s="15"/>
      <c r="B697" s="15"/>
      <c r="C697" s="30" t="s">
        <v>572</v>
      </c>
      <c r="D697" s="249"/>
      <c r="E697" s="249" t="s">
        <v>573</v>
      </c>
      <c r="F697" s="249"/>
      <c r="G697" s="256" t="s">
        <v>923</v>
      </c>
      <c r="I697" s="176"/>
      <c r="J697" s="251"/>
      <c r="K697" s="251"/>
      <c r="L697" s="251"/>
      <c r="N697" s="176"/>
      <c r="O697" s="251"/>
      <c r="P697" s="251"/>
      <c r="R697" s="176"/>
      <c r="T697" s="252"/>
      <c r="CF697" s="161"/>
    </row>
    <row r="698" spans="1:84" outlineLevel="1" x14ac:dyDescent="0.3">
      <c r="A698" s="15"/>
      <c r="B698" s="15"/>
      <c r="C698" s="31" t="s">
        <v>574</v>
      </c>
      <c r="D698" s="249"/>
      <c r="E698" s="249" t="s">
        <v>575</v>
      </c>
      <c r="F698" s="249"/>
      <c r="G698" s="256" t="s">
        <v>923</v>
      </c>
      <c r="I698" s="176"/>
      <c r="J698" s="251"/>
      <c r="K698" s="251"/>
      <c r="L698" s="251"/>
      <c r="N698" s="176"/>
      <c r="O698" s="251"/>
      <c r="P698" s="251"/>
      <c r="R698" s="176"/>
      <c r="T698" s="252"/>
      <c r="CF698" s="161"/>
    </row>
    <row r="699" spans="1:84" outlineLevel="1" x14ac:dyDescent="0.3">
      <c r="A699" s="15"/>
      <c r="B699" s="15"/>
      <c r="C699" s="30" t="s">
        <v>576</v>
      </c>
      <c r="D699" s="249"/>
      <c r="E699" s="249" t="s">
        <v>577</v>
      </c>
      <c r="F699" s="249"/>
      <c r="G699" s="256" t="s">
        <v>923</v>
      </c>
      <c r="I699" s="176"/>
      <c r="J699" s="251"/>
      <c r="K699" s="251"/>
      <c r="L699" s="251"/>
      <c r="N699" s="176"/>
      <c r="O699" s="251"/>
      <c r="P699" s="251"/>
      <c r="R699" s="176"/>
      <c r="T699" s="252"/>
      <c r="CF699" s="161"/>
    </row>
    <row r="700" spans="1:84" outlineLevel="1" x14ac:dyDescent="0.3">
      <c r="A700" s="15"/>
      <c r="B700" s="15"/>
      <c r="C700" s="30" t="s">
        <v>578</v>
      </c>
      <c r="D700" s="249"/>
      <c r="E700" s="249" t="s">
        <v>579</v>
      </c>
      <c r="F700" s="249"/>
      <c r="G700" s="256" t="s">
        <v>923</v>
      </c>
      <c r="I700" s="176"/>
      <c r="J700" s="251"/>
      <c r="K700" s="251"/>
      <c r="L700" s="251"/>
      <c r="N700" s="176"/>
      <c r="O700" s="251"/>
      <c r="P700" s="251"/>
      <c r="R700" s="176"/>
      <c r="T700" s="252"/>
      <c r="CF700" s="161"/>
    </row>
    <row r="701" spans="1:84" outlineLevel="1" x14ac:dyDescent="0.3">
      <c r="A701" s="15"/>
      <c r="B701" s="15"/>
      <c r="C701" s="30" t="s">
        <v>494</v>
      </c>
      <c r="D701" s="249"/>
      <c r="E701" s="249" t="s">
        <v>580</v>
      </c>
      <c r="F701" s="249"/>
      <c r="G701" s="256" t="s">
        <v>923</v>
      </c>
      <c r="I701" s="176"/>
      <c r="J701" s="251"/>
      <c r="K701" s="251"/>
      <c r="L701" s="251"/>
      <c r="N701" s="176"/>
      <c r="O701" s="251"/>
      <c r="P701" s="251"/>
      <c r="R701" s="176"/>
      <c r="T701" s="252"/>
      <c r="CF701" s="161"/>
    </row>
    <row r="702" spans="1:84" outlineLevel="1" x14ac:dyDescent="0.3">
      <c r="A702" s="15"/>
      <c r="B702" s="15"/>
      <c r="C702" s="32"/>
      <c r="D702" s="102"/>
      <c r="E702" s="102"/>
      <c r="F702" s="102"/>
      <c r="G702" s="102"/>
      <c r="CF702" s="161"/>
    </row>
    <row r="703" spans="1:84" outlineLevel="1" x14ac:dyDescent="0.3">
      <c r="A703" s="15"/>
      <c r="B703" s="15"/>
      <c r="C703" s="50" t="s">
        <v>581</v>
      </c>
      <c r="D703" s="249" t="s">
        <v>582</v>
      </c>
      <c r="E703" s="249" t="s">
        <v>582</v>
      </c>
      <c r="F703" s="249"/>
      <c r="G703" s="249"/>
      <c r="I703" s="253">
        <f>SUM(I704:I706)</f>
        <v>0</v>
      </c>
      <c r="J703" s="253">
        <f>SUM(J704:J706)</f>
        <v>0</v>
      </c>
      <c r="K703" s="253">
        <f t="shared" ref="K703:L703" si="121">SUM(K704:K706)</f>
        <v>0</v>
      </c>
      <c r="L703" s="253">
        <f t="shared" si="121"/>
        <v>0</v>
      </c>
      <c r="N703" s="253">
        <f t="shared" ref="N703:P703" si="122">SUM(N704:N706)</f>
        <v>0</v>
      </c>
      <c r="O703" s="253">
        <f t="shared" si="122"/>
        <v>0</v>
      </c>
      <c r="P703" s="253">
        <f t="shared" si="122"/>
        <v>0</v>
      </c>
      <c r="R703" s="253">
        <f t="shared" ref="R703" si="123">SUM(R704:R706)</f>
        <v>0</v>
      </c>
      <c r="T703" s="279" t="s">
        <v>583</v>
      </c>
      <c r="CF703" s="161"/>
    </row>
    <row r="704" spans="1:84" outlineLevel="1" x14ac:dyDescent="0.3">
      <c r="A704" s="15"/>
      <c r="B704" s="15"/>
      <c r="C704" s="30" t="s">
        <v>584</v>
      </c>
      <c r="D704" s="249"/>
      <c r="E704" s="249" t="s">
        <v>585</v>
      </c>
      <c r="F704" s="249"/>
      <c r="G704" s="256" t="s">
        <v>923</v>
      </c>
      <c r="I704" s="176"/>
      <c r="J704" s="176"/>
      <c r="K704" s="176"/>
      <c r="L704" s="176"/>
      <c r="N704" s="176"/>
      <c r="O704" s="176"/>
      <c r="P704" s="176"/>
      <c r="R704" s="176"/>
      <c r="T704" s="252"/>
      <c r="CF704" s="161"/>
    </row>
    <row r="705" spans="1:214" outlineLevel="1" x14ac:dyDescent="0.3">
      <c r="A705" s="15"/>
      <c r="B705" s="15"/>
      <c r="C705" s="30" t="s">
        <v>586</v>
      </c>
      <c r="D705" s="249"/>
      <c r="E705" s="249" t="s">
        <v>587</v>
      </c>
      <c r="F705" s="249"/>
      <c r="G705" s="256" t="s">
        <v>923</v>
      </c>
      <c r="I705" s="176"/>
      <c r="J705" s="176"/>
      <c r="K705" s="176"/>
      <c r="L705" s="176"/>
      <c r="N705" s="176"/>
      <c r="O705" s="176"/>
      <c r="P705" s="176"/>
      <c r="R705" s="176"/>
      <c r="T705" s="252"/>
      <c r="CF705" s="161"/>
    </row>
    <row r="706" spans="1:214" outlineLevel="1" x14ac:dyDescent="0.3">
      <c r="A706" s="15"/>
      <c r="B706" s="15"/>
      <c r="C706" s="30" t="s">
        <v>503</v>
      </c>
      <c r="D706" s="249"/>
      <c r="E706" s="249" t="s">
        <v>588</v>
      </c>
      <c r="F706" s="249"/>
      <c r="G706" s="256" t="s">
        <v>923</v>
      </c>
      <c r="I706" s="176"/>
      <c r="J706" s="176"/>
      <c r="K706" s="176"/>
      <c r="L706" s="176"/>
      <c r="N706" s="176"/>
      <c r="O706" s="176"/>
      <c r="P706" s="176"/>
      <c r="R706" s="176"/>
      <c r="T706" s="252"/>
      <c r="CF706" s="161"/>
    </row>
    <row r="707" spans="1:214" outlineLevel="1" x14ac:dyDescent="0.3">
      <c r="A707" s="15"/>
      <c r="B707" s="15"/>
      <c r="C707" s="32"/>
      <c r="D707" s="102"/>
      <c r="E707" s="102"/>
      <c r="F707" s="102"/>
      <c r="G707" s="102"/>
      <c r="CF707" s="161"/>
    </row>
    <row r="708" spans="1:214" outlineLevel="1" x14ac:dyDescent="0.3">
      <c r="A708" s="15"/>
      <c r="B708" s="15"/>
      <c r="C708" s="258" t="s">
        <v>589</v>
      </c>
      <c r="D708" s="259" t="s">
        <v>590</v>
      </c>
      <c r="E708" s="259" t="s">
        <v>590</v>
      </c>
      <c r="F708" s="259"/>
      <c r="G708" s="259"/>
      <c r="H708" s="260"/>
      <c r="I708" s="261">
        <f>I703+I688</f>
        <v>0</v>
      </c>
      <c r="J708" s="261">
        <f>J703+J688</f>
        <v>0</v>
      </c>
      <c r="K708" s="261">
        <f t="shared" ref="K708:L708" si="124">K703+K688</f>
        <v>0</v>
      </c>
      <c r="L708" s="261">
        <f t="shared" si="124"/>
        <v>0</v>
      </c>
      <c r="M708" s="260"/>
      <c r="N708" s="261">
        <f t="shared" ref="N708:P708" si="125">N703+N688</f>
        <v>0</v>
      </c>
      <c r="O708" s="261">
        <f t="shared" si="125"/>
        <v>0</v>
      </c>
      <c r="P708" s="261">
        <f t="shared" si="125"/>
        <v>0</v>
      </c>
      <c r="Q708" s="260"/>
      <c r="R708" s="261">
        <f>R703+R688</f>
        <v>0</v>
      </c>
      <c r="T708" s="252"/>
      <c r="CF708" s="161"/>
    </row>
    <row r="709" spans="1:214" outlineLevel="1" x14ac:dyDescent="0.3">
      <c r="A709" s="15"/>
      <c r="B709" s="15"/>
      <c r="C709" s="32"/>
      <c r="D709" s="102"/>
      <c r="E709" s="102"/>
      <c r="F709" s="102"/>
      <c r="G709" s="102"/>
      <c r="CF709" s="161"/>
    </row>
    <row r="710" spans="1:214" outlineLevel="1" x14ac:dyDescent="0.3">
      <c r="A710" s="15"/>
      <c r="B710" s="15"/>
      <c r="C710" s="32"/>
      <c r="D710" s="102"/>
      <c r="E710" s="102"/>
      <c r="F710" s="102"/>
      <c r="G710" s="102"/>
      <c r="CF710" s="161"/>
    </row>
    <row r="711" spans="1:214" outlineLevel="1" x14ac:dyDescent="0.3">
      <c r="A711" s="15"/>
      <c r="B711" s="247"/>
      <c r="C711" s="266" t="s">
        <v>591</v>
      </c>
      <c r="D711" s="267" t="s">
        <v>592</v>
      </c>
      <c r="E711" s="267" t="s">
        <v>592</v>
      </c>
      <c r="F711" s="267"/>
      <c r="G711" s="267"/>
      <c r="H711" s="268"/>
      <c r="I711" s="269">
        <f>I708+I684+I671+I667</f>
        <v>0</v>
      </c>
      <c r="J711" s="269">
        <f>J708+J684+J671+J667</f>
        <v>0</v>
      </c>
      <c r="K711" s="269">
        <f t="shared" ref="K711:L711" si="126">K708+K684+K671+K667</f>
        <v>0</v>
      </c>
      <c r="L711" s="269">
        <f t="shared" si="126"/>
        <v>0</v>
      </c>
      <c r="M711" s="268"/>
      <c r="N711" s="269">
        <f t="shared" ref="N711:P711" si="127">N708+N684+N671+N667</f>
        <v>0</v>
      </c>
      <c r="O711" s="269">
        <f t="shared" si="127"/>
        <v>0</v>
      </c>
      <c r="P711" s="269">
        <f t="shared" si="127"/>
        <v>0</v>
      </c>
      <c r="Q711" s="268"/>
      <c r="R711" s="269">
        <f>R708+R684+R671+R667</f>
        <v>0</v>
      </c>
      <c r="T711" s="252"/>
      <c r="CF711" s="161"/>
    </row>
    <row r="712" spans="1:214" outlineLevel="1" x14ac:dyDescent="0.3">
      <c r="A712" s="15"/>
      <c r="B712" s="15"/>
      <c r="C712" s="32"/>
      <c r="D712" s="102"/>
      <c r="E712" s="102"/>
      <c r="F712" s="102"/>
      <c r="G712" s="102"/>
      <c r="CF712" s="161"/>
    </row>
    <row r="713" spans="1:214" outlineLevel="1" x14ac:dyDescent="0.3">
      <c r="A713" s="15"/>
      <c r="B713" s="15"/>
      <c r="C713" s="108" t="s">
        <v>780</v>
      </c>
      <c r="D713" s="102"/>
      <c r="E713" s="102"/>
      <c r="F713" s="102"/>
      <c r="G713" s="102"/>
      <c r="I713" s="285">
        <f>I711-I644</f>
        <v>0</v>
      </c>
      <c r="N713" s="285">
        <f t="shared" ref="N713" si="128">N711-N644</f>
        <v>0</v>
      </c>
      <c r="R713" s="285">
        <f>R711-R644</f>
        <v>0</v>
      </c>
      <c r="T713" s="252"/>
      <c r="CF713" s="161"/>
    </row>
    <row r="714" spans="1:214" outlineLevel="1" x14ac:dyDescent="0.3">
      <c r="A714" s="15"/>
      <c r="B714" s="15"/>
      <c r="C714" s="32"/>
      <c r="D714" s="102"/>
      <c r="E714" s="102"/>
      <c r="F714" s="102"/>
      <c r="G714" s="102"/>
      <c r="CF714" s="161"/>
    </row>
    <row r="715" spans="1:214" x14ac:dyDescent="0.3">
      <c r="A715" s="15"/>
      <c r="B715" s="15"/>
      <c r="C715" s="32"/>
      <c r="D715" s="102"/>
      <c r="E715" s="102"/>
      <c r="F715" s="102"/>
      <c r="G715" s="102"/>
      <c r="CF715" s="161"/>
    </row>
    <row r="716" spans="1:214" x14ac:dyDescent="0.3">
      <c r="A716" s="15"/>
      <c r="B716" s="15"/>
      <c r="C716" s="32"/>
      <c r="D716" s="102"/>
      <c r="E716" s="102"/>
      <c r="F716" s="102"/>
      <c r="G716" s="102"/>
      <c r="CF716" s="161"/>
    </row>
    <row r="717" spans="1:214" ht="23.5" x14ac:dyDescent="0.3">
      <c r="A717" s="15"/>
      <c r="B717" s="109"/>
      <c r="C717" s="116" t="s">
        <v>594</v>
      </c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CF717" s="161"/>
    </row>
    <row r="718" spans="1:214" outlineLevel="1" x14ac:dyDescent="0.3">
      <c r="A718" s="15"/>
      <c r="B718" s="15"/>
      <c r="C718" s="32"/>
      <c r="D718" s="102"/>
      <c r="E718" s="102"/>
      <c r="F718" s="102"/>
      <c r="G718" s="102"/>
      <c r="CF718" s="161"/>
    </row>
    <row r="719" spans="1:214" s="246" customFormat="1" ht="18.5" outlineLevel="1" x14ac:dyDescent="0.35">
      <c r="A719" s="15"/>
      <c r="B719" s="113"/>
      <c r="C719" s="113" t="s">
        <v>974</v>
      </c>
      <c r="D719" s="113"/>
      <c r="E719" s="113"/>
      <c r="F719" s="113"/>
      <c r="G719" s="113"/>
      <c r="H719" s="243"/>
      <c r="I719" s="244"/>
      <c r="J719" s="244"/>
      <c r="K719" s="244"/>
      <c r="L719" s="244"/>
      <c r="M719" s="243"/>
      <c r="N719" s="244"/>
      <c r="O719" s="244"/>
      <c r="P719" s="244"/>
      <c r="Q719" s="243"/>
      <c r="R719" s="244"/>
      <c r="S719" s="243"/>
      <c r="T719" s="243"/>
      <c r="U719" s="245"/>
      <c r="V719" s="245"/>
      <c r="W719" s="245"/>
      <c r="X719" s="245"/>
      <c r="Y719" s="245"/>
      <c r="Z719" s="245"/>
      <c r="AA719" s="245"/>
      <c r="AB719" s="245"/>
      <c r="AC719" s="245"/>
      <c r="AD719" s="245"/>
      <c r="AE719" s="245"/>
      <c r="AF719" s="245"/>
      <c r="AG719" s="245"/>
      <c r="AH719" s="245"/>
      <c r="AI719" s="245"/>
      <c r="AJ719" s="245"/>
      <c r="AK719" s="245"/>
      <c r="AL719" s="245"/>
      <c r="AM719" s="245"/>
      <c r="AN719" s="245"/>
      <c r="AO719" s="245"/>
      <c r="AP719" s="245"/>
      <c r="AQ719" s="245"/>
      <c r="AR719" s="245"/>
      <c r="AS719" s="245"/>
      <c r="AT719" s="245"/>
      <c r="AU719" s="245"/>
      <c r="AV719" s="245"/>
      <c r="AW719" s="245"/>
      <c r="AX719" s="245"/>
      <c r="AY719" s="245"/>
      <c r="AZ719" s="245"/>
      <c r="BA719" s="245"/>
      <c r="BB719" s="245"/>
      <c r="BC719" s="245"/>
      <c r="BD719" s="245"/>
      <c r="BE719" s="245"/>
      <c r="BF719" s="245"/>
      <c r="BG719" s="245"/>
      <c r="BH719" s="245"/>
      <c r="BI719" s="245"/>
      <c r="BJ719" s="245"/>
      <c r="BK719" s="245"/>
      <c r="BL719" s="245"/>
      <c r="BM719" s="245"/>
      <c r="BN719" s="245"/>
      <c r="BO719" s="245"/>
      <c r="BP719" s="245"/>
      <c r="BQ719" s="245"/>
      <c r="BR719" s="245"/>
      <c r="BS719" s="245"/>
      <c r="BT719" s="245"/>
      <c r="BU719" s="245"/>
      <c r="BV719" s="245"/>
      <c r="BW719" s="245"/>
      <c r="BX719" s="245"/>
      <c r="BY719" s="245"/>
      <c r="BZ719" s="245"/>
      <c r="CA719" s="245"/>
      <c r="CB719" s="245"/>
      <c r="CC719" s="245"/>
      <c r="CD719" s="245"/>
      <c r="CE719" s="245"/>
      <c r="CF719" s="245"/>
      <c r="CG719" s="245"/>
      <c r="CH719" s="245"/>
      <c r="CI719" s="245"/>
      <c r="CJ719" s="245"/>
      <c r="CK719" s="245"/>
      <c r="CL719" s="245"/>
      <c r="CM719" s="245"/>
      <c r="CN719" s="245"/>
      <c r="CO719" s="245"/>
      <c r="CP719" s="245"/>
      <c r="CQ719" s="245"/>
      <c r="CR719" s="245"/>
      <c r="CS719" s="245"/>
      <c r="CT719" s="245"/>
      <c r="CU719" s="245"/>
      <c r="CV719" s="245"/>
      <c r="CW719" s="245"/>
      <c r="CX719" s="245"/>
      <c r="CY719" s="245"/>
      <c r="CZ719" s="245"/>
      <c r="DA719" s="245"/>
      <c r="DB719" s="245"/>
      <c r="DC719" s="245"/>
      <c r="DD719" s="245"/>
      <c r="DE719" s="245"/>
      <c r="DF719" s="245"/>
      <c r="DG719" s="245"/>
      <c r="DH719" s="245"/>
      <c r="DI719" s="245"/>
      <c r="DJ719" s="245"/>
      <c r="DK719" s="245"/>
      <c r="DL719" s="245"/>
      <c r="DM719" s="245"/>
      <c r="DN719" s="245"/>
      <c r="DO719" s="245"/>
      <c r="DP719" s="245"/>
      <c r="DQ719" s="245"/>
      <c r="DR719" s="245"/>
      <c r="DS719" s="245"/>
      <c r="DT719" s="245"/>
      <c r="DU719" s="245"/>
      <c r="DV719" s="245"/>
      <c r="DW719" s="245"/>
      <c r="DX719" s="245"/>
      <c r="DY719" s="245"/>
      <c r="DZ719" s="245"/>
      <c r="EA719" s="245"/>
      <c r="EB719" s="245"/>
      <c r="EC719" s="245"/>
      <c r="ED719" s="245"/>
      <c r="EE719" s="245"/>
      <c r="EF719" s="245"/>
      <c r="EG719" s="245"/>
      <c r="EH719" s="245"/>
      <c r="EI719" s="245"/>
      <c r="EJ719" s="245"/>
      <c r="EK719" s="245"/>
      <c r="EL719" s="245"/>
      <c r="EM719" s="245"/>
      <c r="EN719" s="245"/>
      <c r="EO719" s="245"/>
      <c r="EP719" s="245"/>
      <c r="EQ719" s="245"/>
      <c r="ER719" s="245"/>
      <c r="ES719" s="245"/>
      <c r="ET719" s="245"/>
      <c r="EU719" s="245"/>
      <c r="EV719" s="245"/>
      <c r="EW719" s="245"/>
      <c r="EX719" s="245"/>
      <c r="EY719" s="245"/>
      <c r="EZ719" s="245"/>
      <c r="FA719" s="245"/>
      <c r="FB719" s="245"/>
      <c r="FC719" s="245"/>
      <c r="FD719" s="245"/>
      <c r="FE719" s="245"/>
      <c r="FF719" s="245"/>
      <c r="FG719" s="245"/>
      <c r="FH719" s="245"/>
      <c r="FI719" s="245"/>
      <c r="FJ719" s="245"/>
      <c r="FK719" s="245"/>
      <c r="FL719" s="245"/>
      <c r="FM719" s="245"/>
      <c r="FN719" s="245"/>
      <c r="FO719" s="245"/>
      <c r="FP719" s="245"/>
      <c r="FQ719" s="245"/>
      <c r="FR719" s="245"/>
      <c r="FS719" s="245"/>
      <c r="FT719" s="245"/>
      <c r="FU719" s="245"/>
      <c r="FV719" s="245"/>
      <c r="FW719" s="245"/>
      <c r="FX719" s="245"/>
      <c r="FY719" s="245"/>
      <c r="FZ719" s="245"/>
      <c r="GA719" s="245"/>
      <c r="GB719" s="245"/>
      <c r="GC719" s="245"/>
      <c r="GD719" s="245"/>
      <c r="GE719" s="245"/>
      <c r="GF719" s="245"/>
      <c r="GG719" s="245"/>
      <c r="GH719" s="245"/>
      <c r="GI719" s="245"/>
      <c r="GJ719" s="245"/>
      <c r="GK719" s="245"/>
      <c r="GL719" s="245"/>
      <c r="GM719" s="245"/>
      <c r="GN719" s="245"/>
      <c r="GO719" s="245"/>
      <c r="GP719" s="245"/>
      <c r="GQ719" s="245"/>
      <c r="GR719" s="245"/>
      <c r="GS719" s="245"/>
      <c r="GT719" s="245"/>
      <c r="GU719" s="245"/>
      <c r="GV719" s="245"/>
      <c r="GW719" s="245"/>
      <c r="GX719" s="245"/>
      <c r="GY719" s="245"/>
      <c r="GZ719" s="245"/>
      <c r="HA719" s="245"/>
      <c r="HB719" s="245"/>
      <c r="HC719" s="245"/>
      <c r="HD719" s="245"/>
      <c r="HE719" s="245"/>
      <c r="HF719" s="245"/>
    </row>
    <row r="720" spans="1:214" outlineLevel="1" x14ac:dyDescent="0.3">
      <c r="A720" s="15"/>
      <c r="B720" s="15"/>
      <c r="C720" s="32"/>
      <c r="D720" s="102"/>
      <c r="E720" s="102"/>
      <c r="F720" s="102"/>
      <c r="G720" s="102"/>
      <c r="CF720" s="161"/>
    </row>
    <row r="721" spans="1:84" outlineLevel="1" x14ac:dyDescent="0.3">
      <c r="A721" s="15"/>
      <c r="B721" s="15"/>
      <c r="C721" s="48" t="s">
        <v>595</v>
      </c>
      <c r="D721" s="249"/>
      <c r="E721" s="249" t="s">
        <v>596</v>
      </c>
      <c r="F721" s="249"/>
      <c r="G721" s="249"/>
      <c r="I721" s="286">
        <f>-I54-I55-I56-I57</f>
        <v>0</v>
      </c>
      <c r="J721" s="286">
        <f>-J54-J55-J56-J57</f>
        <v>0</v>
      </c>
      <c r="K721" s="251"/>
      <c r="L721" s="251"/>
      <c r="N721" s="286">
        <f>-N54-N55-N56-N57</f>
        <v>0</v>
      </c>
      <c r="O721" s="286">
        <f>-O54-O55-O56-O57</f>
        <v>0</v>
      </c>
      <c r="P721" s="251"/>
      <c r="R721" s="286">
        <f>-R54-R55-R56-R57</f>
        <v>0</v>
      </c>
      <c r="T721" s="252"/>
      <c r="CF721" s="161"/>
    </row>
    <row r="722" spans="1:84" outlineLevel="1" x14ac:dyDescent="0.3">
      <c r="A722" s="15"/>
      <c r="B722" s="15"/>
      <c r="C722" s="48" t="s">
        <v>597</v>
      </c>
      <c r="D722" s="249"/>
      <c r="E722" s="249" t="s">
        <v>598</v>
      </c>
      <c r="F722" s="249"/>
      <c r="G722" s="249"/>
      <c r="I722" s="286">
        <f>-I60-I61</f>
        <v>0</v>
      </c>
      <c r="J722" s="286">
        <f>-J60-J61</f>
        <v>0</v>
      </c>
      <c r="K722" s="251"/>
      <c r="L722" s="251"/>
      <c r="N722" s="286">
        <f>-N60-N61</f>
        <v>0</v>
      </c>
      <c r="O722" s="286">
        <f>-O60-O61</f>
        <v>0</v>
      </c>
      <c r="P722" s="251"/>
      <c r="R722" s="286">
        <f>-R60-R61</f>
        <v>0</v>
      </c>
      <c r="T722" s="252"/>
      <c r="CF722" s="161"/>
    </row>
    <row r="723" spans="1:84" outlineLevel="1" x14ac:dyDescent="0.3">
      <c r="A723" s="15"/>
      <c r="B723" s="15"/>
      <c r="C723" s="15" t="s">
        <v>36</v>
      </c>
      <c r="D723" s="249"/>
      <c r="E723" s="249" t="s">
        <v>599</v>
      </c>
      <c r="F723" s="249"/>
      <c r="G723" s="249"/>
      <c r="I723" s="286">
        <f>-I37</f>
        <v>0</v>
      </c>
      <c r="J723" s="286">
        <f>-J37</f>
        <v>0</v>
      </c>
      <c r="K723" s="251"/>
      <c r="L723" s="251"/>
      <c r="N723" s="286">
        <f>-N37</f>
        <v>0</v>
      </c>
      <c r="O723" s="286">
        <f>-O37</f>
        <v>0</v>
      </c>
      <c r="P723" s="251"/>
      <c r="R723" s="286">
        <f>-R37</f>
        <v>0</v>
      </c>
      <c r="T723" s="252"/>
      <c r="CF723" s="161"/>
    </row>
    <row r="724" spans="1:84" outlineLevel="1" x14ac:dyDescent="0.3">
      <c r="A724" s="15"/>
      <c r="B724" s="15"/>
      <c r="C724" s="48" t="s">
        <v>600</v>
      </c>
      <c r="D724" s="249"/>
      <c r="E724" s="249" t="s">
        <v>601</v>
      </c>
      <c r="F724" s="249"/>
      <c r="G724" s="249"/>
      <c r="I724" s="286">
        <f>-I64</f>
        <v>0</v>
      </c>
      <c r="J724" s="286">
        <f>-J64</f>
        <v>0</v>
      </c>
      <c r="K724" s="251"/>
      <c r="L724" s="251"/>
      <c r="N724" s="286">
        <f>-N64</f>
        <v>0</v>
      </c>
      <c r="O724" s="286">
        <f>-O64</f>
        <v>0</v>
      </c>
      <c r="P724" s="251"/>
      <c r="R724" s="286">
        <f>-R64</f>
        <v>0</v>
      </c>
      <c r="T724" s="252"/>
      <c r="CF724" s="161"/>
    </row>
    <row r="725" spans="1:84" outlineLevel="1" x14ac:dyDescent="0.3">
      <c r="A725" s="15"/>
      <c r="B725" s="15"/>
      <c r="C725" s="48" t="s">
        <v>90</v>
      </c>
      <c r="D725" s="249" t="s">
        <v>602</v>
      </c>
      <c r="E725" s="249" t="s">
        <v>602</v>
      </c>
      <c r="F725" s="249"/>
      <c r="G725" s="249"/>
      <c r="I725" s="286">
        <f>-I110</f>
        <v>0</v>
      </c>
      <c r="J725" s="286">
        <f>-J110</f>
        <v>0</v>
      </c>
      <c r="K725" s="251"/>
      <c r="L725" s="251"/>
      <c r="N725" s="286">
        <f>-N110</f>
        <v>0</v>
      </c>
      <c r="O725" s="286">
        <f>-O110</f>
        <v>0</v>
      </c>
      <c r="P725" s="251"/>
      <c r="R725" s="286">
        <f>-R110</f>
        <v>0</v>
      </c>
      <c r="T725" s="252"/>
      <c r="CF725" s="161"/>
    </row>
    <row r="726" spans="1:84" outlineLevel="1" x14ac:dyDescent="0.3">
      <c r="A726" s="15"/>
      <c r="B726" s="15"/>
      <c r="C726" s="48" t="s">
        <v>603</v>
      </c>
      <c r="D726" s="249" t="s">
        <v>604</v>
      </c>
      <c r="E726" s="249" t="s">
        <v>604</v>
      </c>
      <c r="F726" s="249"/>
      <c r="G726" s="256" t="s">
        <v>923</v>
      </c>
      <c r="I726" s="257"/>
      <c r="J726" s="257"/>
      <c r="K726" s="251"/>
      <c r="L726" s="251"/>
      <c r="N726" s="257"/>
      <c r="O726" s="257"/>
      <c r="P726" s="251"/>
      <c r="R726" s="257"/>
      <c r="T726" s="252"/>
      <c r="CF726" s="161"/>
    </row>
    <row r="727" spans="1:84" outlineLevel="1" x14ac:dyDescent="0.3">
      <c r="A727" s="15"/>
      <c r="B727" s="15"/>
      <c r="C727" s="48" t="s">
        <v>96</v>
      </c>
      <c r="D727" s="249"/>
      <c r="E727" s="249" t="s">
        <v>605</v>
      </c>
      <c r="F727" s="249"/>
      <c r="G727" s="249"/>
      <c r="I727" s="286">
        <f>-I116</f>
        <v>0</v>
      </c>
      <c r="J727" s="286">
        <f>-J116</f>
        <v>0</v>
      </c>
      <c r="K727" s="251"/>
      <c r="L727" s="251"/>
      <c r="N727" s="286">
        <f>-N116</f>
        <v>0</v>
      </c>
      <c r="O727" s="286">
        <f>-O116</f>
        <v>0</v>
      </c>
      <c r="P727" s="251"/>
      <c r="R727" s="286">
        <f>-R116</f>
        <v>0</v>
      </c>
      <c r="T727" s="252"/>
      <c r="CF727" s="161"/>
    </row>
    <row r="728" spans="1:84" outlineLevel="1" x14ac:dyDescent="0.3">
      <c r="A728" s="15"/>
      <c r="B728" s="15"/>
      <c r="C728" s="48" t="s">
        <v>606</v>
      </c>
      <c r="D728" s="249"/>
      <c r="E728" s="249" t="s">
        <v>607</v>
      </c>
      <c r="F728" s="249"/>
      <c r="G728" s="249"/>
      <c r="I728" s="286">
        <f>-I117-I118</f>
        <v>0</v>
      </c>
      <c r="J728" s="286">
        <f>-J117-J118</f>
        <v>0</v>
      </c>
      <c r="K728" s="251"/>
      <c r="L728" s="251"/>
      <c r="N728" s="286">
        <f>-N117-N118</f>
        <v>0</v>
      </c>
      <c r="O728" s="286">
        <f>-O117-O118</f>
        <v>0</v>
      </c>
      <c r="P728" s="251"/>
      <c r="R728" s="286">
        <f>-R117-R118</f>
        <v>0</v>
      </c>
      <c r="T728" s="252"/>
      <c r="CF728" s="161"/>
    </row>
    <row r="729" spans="1:84" outlineLevel="1" x14ac:dyDescent="0.3">
      <c r="A729" s="15"/>
      <c r="B729" s="15"/>
      <c r="C729" s="48" t="s">
        <v>608</v>
      </c>
      <c r="D729" s="249" t="s">
        <v>609</v>
      </c>
      <c r="E729" s="249" t="s">
        <v>609</v>
      </c>
      <c r="F729" s="249"/>
      <c r="G729" s="249"/>
      <c r="I729" s="286">
        <f>-(I108+I114+I115)-I69</f>
        <v>0</v>
      </c>
      <c r="J729" s="286">
        <f>-(J108+J114+J115)-J69</f>
        <v>0</v>
      </c>
      <c r="K729" s="251"/>
      <c r="L729" s="251"/>
      <c r="N729" s="286">
        <f>-(N108+N114+N115)-N69</f>
        <v>0</v>
      </c>
      <c r="O729" s="286">
        <f>-(O108+O114+O115)-O69</f>
        <v>0</v>
      </c>
      <c r="P729" s="251"/>
      <c r="R729" s="286">
        <f>-(R108+R114+R115)-R69</f>
        <v>0</v>
      </c>
      <c r="T729" s="252"/>
      <c r="CF729" s="161"/>
    </row>
    <row r="730" spans="1:84" outlineLevel="1" x14ac:dyDescent="0.3">
      <c r="A730" s="15"/>
      <c r="B730" s="15"/>
      <c r="C730" s="32"/>
      <c r="D730" s="102"/>
      <c r="E730" s="102"/>
      <c r="F730" s="102"/>
      <c r="G730" s="102"/>
      <c r="CF730" s="161"/>
    </row>
    <row r="731" spans="1:84" outlineLevel="1" x14ac:dyDescent="0.3">
      <c r="A731" s="15"/>
      <c r="B731" s="15"/>
      <c r="C731" s="258" t="s">
        <v>610</v>
      </c>
      <c r="D731" s="259" t="s">
        <v>611</v>
      </c>
      <c r="E731" s="259" t="s">
        <v>611</v>
      </c>
      <c r="F731" s="259"/>
      <c r="G731" s="259"/>
      <c r="H731" s="260"/>
      <c r="I731" s="261">
        <f>SUM(I721:I729)</f>
        <v>0</v>
      </c>
      <c r="J731" s="261">
        <f>SUM(J721:J729)</f>
        <v>0</v>
      </c>
      <c r="K731" s="261">
        <f t="shared" ref="K731:L731" si="129">SUM(K721:K729)</f>
        <v>0</v>
      </c>
      <c r="L731" s="261">
        <f t="shared" si="129"/>
        <v>0</v>
      </c>
      <c r="M731" s="260"/>
      <c r="N731" s="261">
        <f>SUM(N721:N729)</f>
        <v>0</v>
      </c>
      <c r="O731" s="261">
        <f>SUM(O721:O729)</f>
        <v>0</v>
      </c>
      <c r="P731" s="261">
        <f t="shared" ref="P731" si="130">SUM(P721:P729)</f>
        <v>0</v>
      </c>
      <c r="Q731" s="260"/>
      <c r="R731" s="261">
        <f>SUM(R721:R729)</f>
        <v>0</v>
      </c>
      <c r="T731" s="252"/>
      <c r="CF731" s="161"/>
    </row>
    <row r="732" spans="1:84" outlineLevel="1" x14ac:dyDescent="0.3">
      <c r="A732" s="15"/>
      <c r="B732" s="15"/>
      <c r="C732" s="32"/>
      <c r="D732" s="102"/>
      <c r="E732" s="102"/>
      <c r="F732" s="102"/>
      <c r="G732" s="102"/>
      <c r="CF732" s="161"/>
    </row>
    <row r="733" spans="1:84" outlineLevel="1" x14ac:dyDescent="0.3">
      <c r="A733" s="15"/>
      <c r="B733" s="15"/>
      <c r="C733" s="25" t="s">
        <v>50</v>
      </c>
      <c r="D733" s="249" t="s">
        <v>612</v>
      </c>
      <c r="E733" s="249" t="s">
        <v>612</v>
      </c>
      <c r="F733" s="249"/>
      <c r="G733" s="249"/>
      <c r="I733" s="286">
        <f>-I58-I59</f>
        <v>0</v>
      </c>
      <c r="J733" s="286">
        <f>-J58-J59</f>
        <v>0</v>
      </c>
      <c r="K733" s="251"/>
      <c r="L733" s="251"/>
      <c r="N733" s="286">
        <f>-N58-N59</f>
        <v>0</v>
      </c>
      <c r="O733" s="286">
        <f>-O58-O59</f>
        <v>0</v>
      </c>
      <c r="P733" s="251"/>
      <c r="R733" s="286">
        <f>-R58-R59</f>
        <v>0</v>
      </c>
      <c r="T733" s="252"/>
      <c r="CF733" s="161"/>
    </row>
    <row r="734" spans="1:84" outlineLevel="1" x14ac:dyDescent="0.3">
      <c r="A734" s="15"/>
      <c r="B734" s="15"/>
      <c r="C734" s="25" t="s">
        <v>34</v>
      </c>
      <c r="D734" s="249" t="s">
        <v>613</v>
      </c>
      <c r="E734" s="249" t="s">
        <v>613</v>
      </c>
      <c r="F734" s="249"/>
      <c r="G734" s="249"/>
      <c r="I734" s="286">
        <f>-I35</f>
        <v>0</v>
      </c>
      <c r="J734" s="286">
        <f>-J35</f>
        <v>0</v>
      </c>
      <c r="K734" s="251"/>
      <c r="L734" s="251"/>
      <c r="N734" s="286">
        <f>-N35</f>
        <v>0</v>
      </c>
      <c r="O734" s="286">
        <f>-O35</f>
        <v>0</v>
      </c>
      <c r="P734" s="251"/>
      <c r="R734" s="286">
        <f>-R35</f>
        <v>0</v>
      </c>
      <c r="T734" s="252"/>
      <c r="CF734" s="161"/>
    </row>
    <row r="735" spans="1:84" outlineLevel="1" x14ac:dyDescent="0.3">
      <c r="A735" s="15"/>
      <c r="B735" s="15"/>
      <c r="C735" s="32"/>
      <c r="D735" s="102"/>
      <c r="E735" s="102"/>
      <c r="F735" s="102"/>
      <c r="G735" s="102"/>
      <c r="CF735" s="161"/>
    </row>
    <row r="736" spans="1:84" outlineLevel="1" x14ac:dyDescent="0.3">
      <c r="A736" s="15"/>
      <c r="B736" s="247"/>
      <c r="C736" s="266" t="s">
        <v>614</v>
      </c>
      <c r="D736" s="267" t="s">
        <v>615</v>
      </c>
      <c r="E736" s="267" t="s">
        <v>615</v>
      </c>
      <c r="F736" s="267"/>
      <c r="G736" s="267"/>
      <c r="H736" s="268"/>
      <c r="I736" s="269">
        <f>I734+I733+I731</f>
        <v>0</v>
      </c>
      <c r="J736" s="269">
        <f>J734+J733+J731</f>
        <v>0</v>
      </c>
      <c r="K736" s="269">
        <f t="shared" ref="K736:L736" si="131">K734+K733+K731</f>
        <v>0</v>
      </c>
      <c r="L736" s="269">
        <f t="shared" si="131"/>
        <v>0</v>
      </c>
      <c r="M736" s="268"/>
      <c r="N736" s="269">
        <f>N734+N733+N731</f>
        <v>0</v>
      </c>
      <c r="O736" s="269">
        <f>O734+O733+O731</f>
        <v>0</v>
      </c>
      <c r="P736" s="269">
        <f t="shared" ref="P736" si="132">P734+P733+P731</f>
        <v>0</v>
      </c>
      <c r="Q736" s="268"/>
      <c r="R736" s="269">
        <f>R734+R733+R731</f>
        <v>0</v>
      </c>
      <c r="T736" s="252"/>
      <c r="CF736" s="161"/>
    </row>
    <row r="737" spans="1:214" outlineLevel="1" x14ac:dyDescent="0.3">
      <c r="A737" s="15"/>
      <c r="B737" s="15"/>
      <c r="C737" s="32"/>
      <c r="D737" s="102"/>
      <c r="E737" s="102"/>
      <c r="F737" s="102"/>
      <c r="G737" s="102"/>
      <c r="CF737" s="161"/>
    </row>
    <row r="738" spans="1:214" outlineLevel="1" x14ac:dyDescent="0.3">
      <c r="A738" s="15"/>
      <c r="B738" s="15"/>
      <c r="C738" s="32"/>
      <c r="D738" s="102"/>
      <c r="E738" s="102"/>
      <c r="F738" s="102"/>
      <c r="G738" s="102"/>
      <c r="CF738" s="161"/>
    </row>
    <row r="739" spans="1:214" s="246" customFormat="1" ht="18.5" outlineLevel="1" x14ac:dyDescent="0.35">
      <c r="A739" s="15"/>
      <c r="B739" s="113"/>
      <c r="C739" s="113" t="s">
        <v>975</v>
      </c>
      <c r="D739" s="113"/>
      <c r="E739" s="113"/>
      <c r="F739" s="113"/>
      <c r="G739" s="113"/>
      <c r="H739" s="243"/>
      <c r="I739" s="244"/>
      <c r="J739" s="244"/>
      <c r="K739" s="244"/>
      <c r="L739" s="244"/>
      <c r="M739" s="243"/>
      <c r="N739" s="244"/>
      <c r="O739" s="244"/>
      <c r="P739" s="244"/>
      <c r="Q739" s="243"/>
      <c r="R739" s="244"/>
      <c r="S739" s="243"/>
      <c r="T739" s="243"/>
      <c r="U739" s="245"/>
      <c r="V739" s="245"/>
      <c r="W739" s="245"/>
      <c r="X739" s="245"/>
      <c r="Y739" s="245"/>
      <c r="Z739" s="245"/>
      <c r="AA739" s="245"/>
      <c r="AB739" s="245"/>
      <c r="AC739" s="245"/>
      <c r="AD739" s="245"/>
      <c r="AE739" s="245"/>
      <c r="AF739" s="245"/>
      <c r="AG739" s="245"/>
      <c r="AH739" s="245"/>
      <c r="AI739" s="245"/>
      <c r="AJ739" s="245"/>
      <c r="AK739" s="245"/>
      <c r="AL739" s="245"/>
      <c r="AM739" s="245"/>
      <c r="AN739" s="245"/>
      <c r="AO739" s="245"/>
      <c r="AP739" s="245"/>
      <c r="AQ739" s="245"/>
      <c r="AR739" s="245"/>
      <c r="AS739" s="245"/>
      <c r="AT739" s="245"/>
      <c r="AU739" s="245"/>
      <c r="AV739" s="245"/>
      <c r="AW739" s="245"/>
      <c r="AX739" s="245"/>
      <c r="AY739" s="245"/>
      <c r="AZ739" s="245"/>
      <c r="BA739" s="245"/>
      <c r="BB739" s="245"/>
      <c r="BC739" s="245"/>
      <c r="BD739" s="245"/>
      <c r="BE739" s="245"/>
      <c r="BF739" s="245"/>
      <c r="BG739" s="245"/>
      <c r="BH739" s="245"/>
      <c r="BI739" s="245"/>
      <c r="BJ739" s="245"/>
      <c r="BK739" s="245"/>
      <c r="BL739" s="245"/>
      <c r="BM739" s="245"/>
      <c r="BN739" s="245"/>
      <c r="BO739" s="245"/>
      <c r="BP739" s="245"/>
      <c r="BQ739" s="245"/>
      <c r="BR739" s="245"/>
      <c r="BS739" s="245"/>
      <c r="BT739" s="245"/>
      <c r="BU739" s="245"/>
      <c r="BV739" s="245"/>
      <c r="BW739" s="245"/>
      <c r="BX739" s="245"/>
      <c r="BY739" s="245"/>
      <c r="BZ739" s="245"/>
      <c r="CA739" s="245"/>
      <c r="CB739" s="245"/>
      <c r="CC739" s="245"/>
      <c r="CD739" s="245"/>
      <c r="CE739" s="245"/>
      <c r="CF739" s="245"/>
      <c r="CG739" s="245"/>
      <c r="CH739" s="245"/>
      <c r="CI739" s="245"/>
      <c r="CJ739" s="245"/>
      <c r="CK739" s="245"/>
      <c r="CL739" s="245"/>
      <c r="CM739" s="245"/>
      <c r="CN739" s="245"/>
      <c r="CO739" s="245"/>
      <c r="CP739" s="245"/>
      <c r="CQ739" s="245"/>
      <c r="CR739" s="245"/>
      <c r="CS739" s="245"/>
      <c r="CT739" s="245"/>
      <c r="CU739" s="245"/>
      <c r="CV739" s="245"/>
      <c r="CW739" s="245"/>
      <c r="CX739" s="245"/>
      <c r="CY739" s="245"/>
      <c r="CZ739" s="245"/>
      <c r="DA739" s="245"/>
      <c r="DB739" s="245"/>
      <c r="DC739" s="245"/>
      <c r="DD739" s="245"/>
      <c r="DE739" s="245"/>
      <c r="DF739" s="245"/>
      <c r="DG739" s="245"/>
      <c r="DH739" s="245"/>
      <c r="DI739" s="245"/>
      <c r="DJ739" s="245"/>
      <c r="DK739" s="245"/>
      <c r="DL739" s="245"/>
      <c r="DM739" s="245"/>
      <c r="DN739" s="245"/>
      <c r="DO739" s="245"/>
      <c r="DP739" s="245"/>
      <c r="DQ739" s="245"/>
      <c r="DR739" s="245"/>
      <c r="DS739" s="245"/>
      <c r="DT739" s="245"/>
      <c r="DU739" s="245"/>
      <c r="DV739" s="245"/>
      <c r="DW739" s="245"/>
      <c r="DX739" s="245"/>
      <c r="DY739" s="245"/>
      <c r="DZ739" s="245"/>
      <c r="EA739" s="245"/>
      <c r="EB739" s="245"/>
      <c r="EC739" s="245"/>
      <c r="ED739" s="245"/>
      <c r="EE739" s="245"/>
      <c r="EF739" s="245"/>
      <c r="EG739" s="245"/>
      <c r="EH739" s="245"/>
      <c r="EI739" s="245"/>
      <c r="EJ739" s="245"/>
      <c r="EK739" s="245"/>
      <c r="EL739" s="245"/>
      <c r="EM739" s="245"/>
      <c r="EN739" s="245"/>
      <c r="EO739" s="245"/>
      <c r="EP739" s="245"/>
      <c r="EQ739" s="245"/>
      <c r="ER739" s="245"/>
      <c r="ES739" s="245"/>
      <c r="ET739" s="245"/>
      <c r="EU739" s="245"/>
      <c r="EV739" s="245"/>
      <c r="EW739" s="245"/>
      <c r="EX739" s="245"/>
      <c r="EY739" s="245"/>
      <c r="EZ739" s="245"/>
      <c r="FA739" s="245"/>
      <c r="FB739" s="245"/>
      <c r="FC739" s="245"/>
      <c r="FD739" s="245"/>
      <c r="FE739" s="245"/>
      <c r="FF739" s="245"/>
      <c r="FG739" s="245"/>
      <c r="FH739" s="245"/>
      <c r="FI739" s="245"/>
      <c r="FJ739" s="245"/>
      <c r="FK739" s="245"/>
      <c r="FL739" s="245"/>
      <c r="FM739" s="245"/>
      <c r="FN739" s="245"/>
      <c r="FO739" s="245"/>
      <c r="FP739" s="245"/>
      <c r="FQ739" s="245"/>
      <c r="FR739" s="245"/>
      <c r="FS739" s="245"/>
      <c r="FT739" s="245"/>
      <c r="FU739" s="245"/>
      <c r="FV739" s="245"/>
      <c r="FW739" s="245"/>
      <c r="FX739" s="245"/>
      <c r="FY739" s="245"/>
      <c r="FZ739" s="245"/>
      <c r="GA739" s="245"/>
      <c r="GB739" s="245"/>
      <c r="GC739" s="245"/>
      <c r="GD739" s="245"/>
      <c r="GE739" s="245"/>
      <c r="GF739" s="245"/>
      <c r="GG739" s="245"/>
      <c r="GH739" s="245"/>
      <c r="GI739" s="245"/>
      <c r="GJ739" s="245"/>
      <c r="GK739" s="245"/>
      <c r="GL739" s="245"/>
      <c r="GM739" s="245"/>
      <c r="GN739" s="245"/>
      <c r="GO739" s="245"/>
      <c r="GP739" s="245"/>
      <c r="GQ739" s="245"/>
      <c r="GR739" s="245"/>
      <c r="GS739" s="245"/>
      <c r="GT739" s="245"/>
      <c r="GU739" s="245"/>
      <c r="GV739" s="245"/>
      <c r="GW739" s="245"/>
      <c r="GX739" s="245"/>
      <c r="GY739" s="245"/>
      <c r="GZ739" s="245"/>
      <c r="HA739" s="245"/>
      <c r="HB739" s="245"/>
      <c r="HC739" s="245"/>
      <c r="HD739" s="245"/>
      <c r="HE739" s="245"/>
      <c r="HF739" s="245"/>
    </row>
    <row r="740" spans="1:214" outlineLevel="1" x14ac:dyDescent="0.3">
      <c r="A740" s="15"/>
      <c r="B740" s="15"/>
      <c r="C740" s="32"/>
      <c r="D740" s="102"/>
      <c r="E740" s="102"/>
      <c r="F740" s="102"/>
      <c r="G740" s="102"/>
      <c r="CF740" s="161"/>
    </row>
    <row r="741" spans="1:214" outlineLevel="1" x14ac:dyDescent="0.3">
      <c r="A741" s="15"/>
      <c r="B741" s="15"/>
      <c r="C741" s="25" t="s">
        <v>63</v>
      </c>
      <c r="D741" s="249" t="s">
        <v>616</v>
      </c>
      <c r="E741" s="249" t="s">
        <v>616</v>
      </c>
      <c r="F741" s="249"/>
      <c r="G741" s="249"/>
      <c r="I741" s="286">
        <f>I75</f>
        <v>0</v>
      </c>
      <c r="J741" s="286">
        <f>J75</f>
        <v>0</v>
      </c>
      <c r="K741" s="251"/>
      <c r="L741" s="251"/>
      <c r="N741" s="286">
        <f>N75</f>
        <v>0</v>
      </c>
      <c r="O741" s="286">
        <f>O75</f>
        <v>0</v>
      </c>
      <c r="P741" s="251"/>
      <c r="R741" s="286">
        <f>R75</f>
        <v>0</v>
      </c>
      <c r="T741" s="252"/>
      <c r="CF741" s="161"/>
    </row>
    <row r="742" spans="1:214" outlineLevel="1" x14ac:dyDescent="0.3">
      <c r="A742" s="15"/>
      <c r="B742" s="15"/>
      <c r="C742" s="25" t="s">
        <v>65</v>
      </c>
      <c r="D742" s="249"/>
      <c r="E742" s="249" t="s">
        <v>617</v>
      </c>
      <c r="F742" s="249"/>
      <c r="G742" s="249"/>
      <c r="I742" s="286">
        <f>I76</f>
        <v>0</v>
      </c>
      <c r="J742" s="286">
        <f>J76</f>
        <v>0</v>
      </c>
      <c r="K742" s="251"/>
      <c r="L742" s="251"/>
      <c r="N742" s="286">
        <f>N76</f>
        <v>0</v>
      </c>
      <c r="O742" s="286">
        <f>O76</f>
        <v>0</v>
      </c>
      <c r="P742" s="251"/>
      <c r="R742" s="286">
        <f>R76</f>
        <v>0</v>
      </c>
      <c r="T742" s="252"/>
      <c r="CF742" s="161"/>
    </row>
    <row r="743" spans="1:214" outlineLevel="1" x14ac:dyDescent="0.3">
      <c r="A743" s="15"/>
      <c r="B743" s="15"/>
      <c r="C743" s="25" t="s">
        <v>57</v>
      </c>
      <c r="D743" s="249"/>
      <c r="E743" s="249" t="s">
        <v>618</v>
      </c>
      <c r="F743" s="249"/>
      <c r="G743" s="249"/>
      <c r="I743" s="286">
        <f>I62</f>
        <v>0</v>
      </c>
      <c r="J743" s="286">
        <f>J62</f>
        <v>0</v>
      </c>
      <c r="K743" s="251"/>
      <c r="L743" s="251"/>
      <c r="N743" s="286">
        <f>N62</f>
        <v>0</v>
      </c>
      <c r="O743" s="286">
        <f>O62</f>
        <v>0</v>
      </c>
      <c r="P743" s="251"/>
      <c r="R743" s="286">
        <f>R62</f>
        <v>0</v>
      </c>
      <c r="T743" s="252"/>
      <c r="CF743" s="161"/>
    </row>
    <row r="744" spans="1:214" outlineLevel="1" x14ac:dyDescent="0.3">
      <c r="A744" s="15"/>
      <c r="B744" s="15"/>
      <c r="C744" s="25" t="s">
        <v>619</v>
      </c>
      <c r="D744" s="249"/>
      <c r="E744" s="249" t="s">
        <v>620</v>
      </c>
      <c r="F744" s="249"/>
      <c r="G744" s="256" t="s">
        <v>923</v>
      </c>
      <c r="I744" s="257"/>
      <c r="J744" s="257"/>
      <c r="K744" s="251"/>
      <c r="L744" s="251"/>
      <c r="N744" s="257"/>
      <c r="O744" s="257"/>
      <c r="P744" s="251"/>
      <c r="R744" s="257"/>
      <c r="T744" s="252"/>
      <c r="CF744" s="161"/>
    </row>
    <row r="745" spans="1:214" outlineLevel="1" x14ac:dyDescent="0.3">
      <c r="A745" s="15"/>
      <c r="B745" s="15"/>
      <c r="C745" s="25" t="s">
        <v>621</v>
      </c>
      <c r="D745" s="249"/>
      <c r="E745" s="249" t="s">
        <v>622</v>
      </c>
      <c r="F745" s="249"/>
      <c r="G745" s="256" t="s">
        <v>924</v>
      </c>
      <c r="I745" s="257"/>
      <c r="J745" s="257"/>
      <c r="K745" s="251"/>
      <c r="L745" s="251"/>
      <c r="N745" s="257"/>
      <c r="O745" s="257"/>
      <c r="P745" s="251"/>
      <c r="R745" s="257"/>
      <c r="T745" s="252"/>
      <c r="CF745" s="161"/>
    </row>
    <row r="746" spans="1:214" outlineLevel="1" x14ac:dyDescent="0.3">
      <c r="A746" s="15"/>
      <c r="B746" s="15"/>
      <c r="C746" s="25" t="s">
        <v>104</v>
      </c>
      <c r="D746" s="249" t="s">
        <v>623</v>
      </c>
      <c r="E746" s="249" t="s">
        <v>623</v>
      </c>
      <c r="F746" s="249"/>
      <c r="G746" s="249"/>
      <c r="I746" s="286">
        <f>I122</f>
        <v>0</v>
      </c>
      <c r="J746" s="286">
        <f>J122</f>
        <v>0</v>
      </c>
      <c r="K746" s="251"/>
      <c r="L746" s="251"/>
      <c r="N746" s="286">
        <f>N122</f>
        <v>0</v>
      </c>
      <c r="O746" s="286">
        <f>O122</f>
        <v>0</v>
      </c>
      <c r="P746" s="251"/>
      <c r="R746" s="286">
        <f>R122</f>
        <v>0</v>
      </c>
      <c r="T746" s="252"/>
      <c r="CF746" s="161"/>
    </row>
    <row r="747" spans="1:214" outlineLevel="1" x14ac:dyDescent="0.3">
      <c r="A747" s="15"/>
      <c r="B747" s="15"/>
      <c r="C747" s="32"/>
      <c r="D747" s="102"/>
      <c r="E747" s="102"/>
      <c r="F747" s="102"/>
      <c r="G747" s="102"/>
      <c r="CF747" s="161"/>
    </row>
    <row r="748" spans="1:214" outlineLevel="1" x14ac:dyDescent="0.3">
      <c r="A748" s="15"/>
      <c r="B748" s="247"/>
      <c r="C748" s="266" t="s">
        <v>624</v>
      </c>
      <c r="D748" s="267" t="s">
        <v>625</v>
      </c>
      <c r="E748" s="267" t="s">
        <v>625</v>
      </c>
      <c r="F748" s="267"/>
      <c r="G748" s="267"/>
      <c r="H748" s="268"/>
      <c r="I748" s="269">
        <f>SUM(I741:I746)</f>
        <v>0</v>
      </c>
      <c r="J748" s="269">
        <f>SUM(J741:J746)</f>
        <v>0</v>
      </c>
      <c r="K748" s="269">
        <f t="shared" ref="K748:L748" si="133">SUM(K741:K746)</f>
        <v>0</v>
      </c>
      <c r="L748" s="269">
        <f t="shared" si="133"/>
        <v>0</v>
      </c>
      <c r="M748" s="268"/>
      <c r="N748" s="269">
        <f>SUM(N741:N746)</f>
        <v>0</v>
      </c>
      <c r="O748" s="269">
        <f>SUM(O741:O746)</f>
        <v>0</v>
      </c>
      <c r="P748" s="269">
        <f t="shared" ref="P748" si="134">SUM(P741:P746)</f>
        <v>0</v>
      </c>
      <c r="Q748" s="268"/>
      <c r="R748" s="269">
        <f>SUM(R741:R746)</f>
        <v>0</v>
      </c>
      <c r="T748" s="252"/>
      <c r="CF748" s="161"/>
    </row>
    <row r="749" spans="1:214" outlineLevel="1" x14ac:dyDescent="0.3">
      <c r="A749" s="15"/>
      <c r="B749" s="33"/>
      <c r="C749" s="38"/>
      <c r="D749" s="105"/>
      <c r="E749" s="105"/>
      <c r="F749" s="105"/>
      <c r="G749" s="105"/>
      <c r="CF749" s="161"/>
    </row>
    <row r="750" spans="1:214" outlineLevel="1" x14ac:dyDescent="0.3">
      <c r="A750" s="15"/>
      <c r="B750" s="15"/>
      <c r="C750" s="108" t="s">
        <v>781</v>
      </c>
      <c r="D750" s="102"/>
      <c r="E750" s="102"/>
      <c r="F750" s="102"/>
      <c r="G750" s="102"/>
      <c r="I750" s="285">
        <f>I736+I748</f>
        <v>0</v>
      </c>
      <c r="J750" s="285">
        <f>J736+J748</f>
        <v>0</v>
      </c>
      <c r="N750" s="285">
        <f>N736+N748</f>
        <v>0</v>
      </c>
      <c r="O750" s="285">
        <f>O736+O748</f>
        <v>0</v>
      </c>
      <c r="R750" s="285">
        <f>R736+R748</f>
        <v>0</v>
      </c>
      <c r="T750" s="252"/>
      <c r="CF750" s="161"/>
    </row>
    <row r="751" spans="1:214" outlineLevel="1" x14ac:dyDescent="0.3">
      <c r="A751" s="15"/>
      <c r="B751" s="15"/>
      <c r="C751" s="15"/>
      <c r="D751" s="102"/>
      <c r="E751" s="102"/>
      <c r="F751" s="102"/>
      <c r="G751" s="102"/>
      <c r="CF751" s="161"/>
    </row>
    <row r="752" spans="1:214" x14ac:dyDescent="0.3">
      <c r="A752" s="15"/>
      <c r="B752" s="15"/>
      <c r="C752" s="15"/>
      <c r="D752" s="102"/>
      <c r="E752" s="102"/>
      <c r="F752" s="102"/>
      <c r="G752" s="102"/>
      <c r="CF752" s="161"/>
    </row>
    <row r="753" spans="1:84" x14ac:dyDescent="0.3">
      <c r="A753" s="15"/>
      <c r="B753" s="15"/>
      <c r="C753" s="15"/>
      <c r="D753" s="28"/>
      <c r="E753" s="28"/>
      <c r="F753" s="28"/>
      <c r="G753" s="28"/>
      <c r="CF753" s="161"/>
    </row>
    <row r="754" spans="1:84" x14ac:dyDescent="0.3">
      <c r="A754" s="15"/>
      <c r="B754" s="15"/>
      <c r="C754" s="287" t="s">
        <v>976</v>
      </c>
      <c r="D754" s="287"/>
      <c r="E754" s="287"/>
      <c r="F754" s="287"/>
      <c r="G754" s="287"/>
      <c r="H754" s="287"/>
      <c r="I754" s="287"/>
      <c r="J754" s="287"/>
      <c r="K754" s="287"/>
      <c r="L754" s="287"/>
      <c r="M754" s="287"/>
      <c r="N754" s="287"/>
      <c r="O754" s="287"/>
      <c r="P754" s="287"/>
      <c r="Q754" s="287"/>
      <c r="R754" s="287"/>
      <c r="S754" s="287"/>
      <c r="T754" s="287"/>
      <c r="CF754" s="161"/>
    </row>
    <row r="755" spans="1:84" x14ac:dyDescent="0.3">
      <c r="A755" s="15"/>
    </row>
  </sheetData>
  <mergeCells count="12">
    <mergeCell ref="N381:N386"/>
    <mergeCell ref="O381:O386"/>
    <mergeCell ref="P381:P386"/>
    <mergeCell ref="R381:R386"/>
    <mergeCell ref="N249:N254"/>
    <mergeCell ref="O249:O254"/>
    <mergeCell ref="P249:P254"/>
    <mergeCell ref="R249:R254"/>
    <mergeCell ref="N363:N368"/>
    <mergeCell ref="O363:O368"/>
    <mergeCell ref="P363:P368"/>
    <mergeCell ref="R363:R368"/>
  </mergeCells>
  <conditionalFormatting sqref="I652 I675:I677">
    <cfRule type="expression" dxfId="26" priority="1">
      <formula>ISNUMBER(I$8)</formula>
    </cfRule>
  </conditionalFormatting>
  <conditionalFormatting sqref="U2:CE4">
    <cfRule type="expression" dxfId="25" priority="19">
      <formula>ISNUMBER(#REF!)</formula>
    </cfRule>
  </conditionalFormatting>
  <conditionalFormatting sqref="U13:CE13">
    <cfRule type="expression" dxfId="24" priority="20">
      <formula>ISNUMBER(#REF!)</formula>
    </cfRule>
  </conditionalFormatting>
  <conditionalFormatting sqref="U460:CE460">
    <cfRule type="expression" dxfId="23" priority="18">
      <formula>ISNUMBER(#REF!)</formula>
    </cfRule>
  </conditionalFormatting>
  <conditionalFormatting sqref="U502:CE502">
    <cfRule type="expression" dxfId="22" priority="17">
      <formula>ISNUMBER(#REF!)</formula>
    </cfRule>
  </conditionalFormatting>
  <conditionalFormatting sqref="U541:CE541">
    <cfRule type="expression" dxfId="21" priority="16">
      <formula>ISNUMBER(#REF!)</formula>
    </cfRule>
  </conditionalFormatting>
  <conditionalFormatting sqref="U558:CE558">
    <cfRule type="expression" dxfId="20" priority="15">
      <formula>ISNUMBER(#REF!)</formula>
    </cfRule>
  </conditionalFormatting>
  <conditionalFormatting sqref="U572:CE572">
    <cfRule type="expression" dxfId="19" priority="14">
      <formula>ISNUMBER(#REF!)</formula>
    </cfRule>
  </conditionalFormatting>
  <conditionalFormatting sqref="U586:CE586">
    <cfRule type="expression" dxfId="18" priority="13">
      <formula>ISNUMBER(#REF!)</formula>
    </cfRule>
  </conditionalFormatting>
  <conditionalFormatting sqref="U593:CE593">
    <cfRule type="expression" dxfId="17" priority="12">
      <formula>ISNUMBER(#REF!)</formula>
    </cfRule>
  </conditionalFormatting>
  <conditionalFormatting sqref="U600:CE600">
    <cfRule type="expression" dxfId="16" priority="11">
      <formula>ISNUMBER(#REF!)</formula>
    </cfRule>
  </conditionalFormatting>
  <conditionalFormatting sqref="U607:CE607">
    <cfRule type="expression" dxfId="15" priority="10">
      <formula>ISNUMBER(#REF!)</formula>
    </cfRule>
  </conditionalFormatting>
  <conditionalFormatting sqref="U615:CE615">
    <cfRule type="expression" dxfId="14" priority="9">
      <formula>ISNUMBER(#REF!)</formula>
    </cfRule>
  </conditionalFormatting>
  <conditionalFormatting sqref="U635:CE635">
    <cfRule type="expression" dxfId="13" priority="8">
      <formula>ISNUMBER(#REF!)</formula>
    </cfRule>
  </conditionalFormatting>
  <conditionalFormatting sqref="U650:CE650">
    <cfRule type="expression" dxfId="12" priority="7">
      <formula>ISNUMBER(#REF!)</formula>
    </cfRule>
  </conditionalFormatting>
  <conditionalFormatting sqref="U669:CE669">
    <cfRule type="expression" dxfId="11" priority="6">
      <formula>ISNUMBER(#REF!)</formula>
    </cfRule>
  </conditionalFormatting>
  <conditionalFormatting sqref="U673:CE673">
    <cfRule type="expression" dxfId="10" priority="5">
      <formula>ISNUMBER(#REF!)</formula>
    </cfRule>
  </conditionalFormatting>
  <conditionalFormatting sqref="U686:CE686">
    <cfRule type="expression" dxfId="9" priority="4">
      <formula>ISNUMBER(#REF!)</formula>
    </cfRule>
  </conditionalFormatting>
  <conditionalFormatting sqref="U719:CE719">
    <cfRule type="expression" dxfId="8" priority="3">
      <formula>ISNUMBER(#REF!)</formula>
    </cfRule>
  </conditionalFormatting>
  <conditionalFormatting sqref="U739:CE739">
    <cfRule type="expression" dxfId="7" priority="2">
      <formula>ISNUMBER(#REF!)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0" orientation="landscape" r:id="rId1"/>
  <headerFooter>
    <oddHeader>&amp;RAnn. "X" all'All. "A" alla delibera n. 124/2026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6BFB-DDD2-4535-9A21-33C3B2AC3697}">
  <sheetPr>
    <tabColor theme="5"/>
    <pageSetUpPr fitToPage="1"/>
  </sheetPr>
  <dimension ref="A1:AI437"/>
  <sheetViews>
    <sheetView showGridLines="0" zoomScale="80" zoomScaleNormal="80" workbookViewId="0">
      <pane xSplit="3" ySplit="7" topLeftCell="D8" activePane="bottomRight" state="frozen"/>
      <selection pane="topRight"/>
      <selection pane="bottomLeft"/>
      <selection pane="bottomRight" activeCell="D8" sqref="D8"/>
    </sheetView>
  </sheetViews>
  <sheetFormatPr defaultColWidth="12.453125" defaultRowHeight="13" outlineLevelRow="2" outlineLevelCol="1" x14ac:dyDescent="0.35"/>
  <cols>
    <col min="1" max="2" width="2.54296875" style="15" customWidth="1"/>
    <col min="3" max="3" width="90.54296875" style="15" customWidth="1"/>
    <col min="4" max="4" width="16.54296875" style="15" customWidth="1"/>
    <col min="5" max="7" width="16.54296875" style="15" customWidth="1" outlineLevel="1"/>
    <col min="8" max="8" width="16.54296875" style="15" customWidth="1"/>
    <col min="9" max="10" width="16.54296875" style="15" customWidth="1" outlineLevel="1"/>
    <col min="11" max="11" width="1.54296875" style="15" customWidth="1"/>
    <col min="12" max="18" width="16.54296875" style="15" customWidth="1"/>
    <col min="19" max="19" width="1.54296875" style="15" customWidth="1"/>
    <col min="20" max="26" width="16.54296875" style="15" customWidth="1"/>
    <col min="27" max="27" width="1.54296875" style="15" customWidth="1"/>
    <col min="28" max="34" width="16.54296875" style="15" customWidth="1"/>
    <col min="35" max="35" width="4.453125" style="15" customWidth="1"/>
    <col min="36" max="16384" width="12.453125" style="15"/>
  </cols>
  <sheetData>
    <row r="1" spans="1:35" x14ac:dyDescent="0.35">
      <c r="D1" s="28"/>
      <c r="E1" s="28"/>
      <c r="F1" s="28"/>
      <c r="G1" s="28"/>
      <c r="H1" s="28"/>
      <c r="I1" s="28"/>
      <c r="J1" s="28"/>
      <c r="K1" s="28"/>
    </row>
    <row r="2" spans="1:35" s="59" customFormat="1" ht="21" x14ac:dyDescent="0.35">
      <c r="A2" s="15"/>
      <c r="B2" s="57"/>
      <c r="C2" s="58" t="s">
        <v>978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spans="1:35" s="303" customFormat="1" x14ac:dyDescent="0.35">
      <c r="C3" s="304" t="s">
        <v>989</v>
      </c>
    </row>
    <row r="4" spans="1:35" s="303" customFormat="1" x14ac:dyDescent="0.35">
      <c r="C4" s="304" t="s">
        <v>987</v>
      </c>
    </row>
    <row r="5" spans="1:35" x14ac:dyDescent="0.35">
      <c r="D5" s="102"/>
      <c r="E5" s="102"/>
      <c r="F5" s="102"/>
      <c r="G5" s="102"/>
      <c r="H5" s="102"/>
      <c r="I5" s="102"/>
      <c r="J5" s="102"/>
      <c r="K5" s="102"/>
    </row>
    <row r="6" spans="1:35" ht="13.5" thickBot="1" x14ac:dyDescent="0.4">
      <c r="D6" s="17" t="s">
        <v>872</v>
      </c>
      <c r="E6" s="18"/>
      <c r="F6" s="18"/>
      <c r="G6" s="18"/>
      <c r="H6" s="18"/>
      <c r="I6" s="18"/>
      <c r="J6" s="18"/>
      <c r="L6" s="17" t="s">
        <v>873</v>
      </c>
      <c r="M6" s="18"/>
      <c r="N6" s="18"/>
      <c r="O6" s="18"/>
      <c r="P6" s="18"/>
      <c r="Q6" s="18"/>
      <c r="R6" s="18"/>
      <c r="T6" s="17" t="s">
        <v>873</v>
      </c>
      <c r="U6" s="288"/>
      <c r="V6" s="288"/>
      <c r="W6" s="288"/>
      <c r="X6" s="288"/>
      <c r="Y6" s="288"/>
      <c r="Z6" s="288"/>
      <c r="AB6" s="17" t="s">
        <v>873</v>
      </c>
      <c r="AC6" s="288"/>
      <c r="AD6" s="288"/>
      <c r="AE6" s="288"/>
      <c r="AF6" s="288"/>
      <c r="AG6" s="288"/>
      <c r="AH6" s="288"/>
    </row>
    <row r="7" spans="1:35" s="16" customFormat="1" ht="39.65" customHeight="1" x14ac:dyDescent="0.35">
      <c r="A7" s="15"/>
      <c r="C7" s="94" t="s">
        <v>8</v>
      </c>
      <c r="D7" s="93" t="s">
        <v>11</v>
      </c>
      <c r="E7" s="107" t="s">
        <v>13</v>
      </c>
      <c r="F7" s="107" t="s">
        <v>12</v>
      </c>
      <c r="G7" s="107" t="s">
        <v>14</v>
      </c>
      <c r="H7" s="93" t="s">
        <v>15</v>
      </c>
      <c r="I7" s="107" t="s">
        <v>13</v>
      </c>
      <c r="J7" s="107" t="s">
        <v>14</v>
      </c>
      <c r="L7" s="93" t="s">
        <v>11</v>
      </c>
      <c r="M7" s="107" t="s">
        <v>13</v>
      </c>
      <c r="N7" s="107" t="s">
        <v>12</v>
      </c>
      <c r="O7" s="107" t="s">
        <v>14</v>
      </c>
      <c r="P7" s="93" t="s">
        <v>15</v>
      </c>
      <c r="Q7" s="107" t="s">
        <v>13</v>
      </c>
      <c r="R7" s="107" t="s">
        <v>14</v>
      </c>
      <c r="T7" s="93" t="s">
        <v>11</v>
      </c>
      <c r="U7" s="107" t="s">
        <v>13</v>
      </c>
      <c r="V7" s="107" t="s">
        <v>12</v>
      </c>
      <c r="W7" s="107" t="s">
        <v>14</v>
      </c>
      <c r="X7" s="93" t="s">
        <v>15</v>
      </c>
      <c r="Y7" s="107" t="s">
        <v>13</v>
      </c>
      <c r="Z7" s="107" t="s">
        <v>14</v>
      </c>
      <c r="AB7" s="93" t="s">
        <v>11</v>
      </c>
      <c r="AC7" s="107" t="s">
        <v>13</v>
      </c>
      <c r="AD7" s="107" t="s">
        <v>12</v>
      </c>
      <c r="AE7" s="107" t="s">
        <v>14</v>
      </c>
      <c r="AF7" s="93" t="s">
        <v>15</v>
      </c>
      <c r="AG7" s="107" t="s">
        <v>13</v>
      </c>
      <c r="AH7" s="107" t="s">
        <v>14</v>
      </c>
    </row>
    <row r="8" spans="1:35" s="19" customFormat="1" x14ac:dyDescent="0.35">
      <c r="A8" s="15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T8" s="103"/>
      <c r="U8" s="103"/>
      <c r="V8" s="103"/>
      <c r="W8" s="103"/>
      <c r="X8" s="103"/>
      <c r="Y8" s="103"/>
      <c r="Z8" s="103"/>
      <c r="AB8" s="103"/>
      <c r="AC8" s="103"/>
      <c r="AD8" s="103"/>
      <c r="AE8" s="103"/>
      <c r="AF8" s="103"/>
      <c r="AG8" s="103"/>
      <c r="AH8" s="103"/>
    </row>
    <row r="9" spans="1:35" x14ac:dyDescent="0.35">
      <c r="C9" s="32"/>
      <c r="D9" s="24"/>
      <c r="E9" s="120"/>
      <c r="F9" s="120"/>
      <c r="G9" s="120"/>
      <c r="H9" s="120"/>
      <c r="I9" s="120"/>
      <c r="J9" s="120"/>
      <c r="L9" s="24"/>
      <c r="M9" s="120"/>
      <c r="N9" s="120"/>
      <c r="O9" s="120"/>
      <c r="P9" s="120"/>
      <c r="Q9" s="120"/>
      <c r="R9" s="120"/>
      <c r="T9" s="289"/>
      <c r="U9" s="290"/>
      <c r="V9" s="290"/>
      <c r="W9" s="290"/>
      <c r="X9" s="290"/>
      <c r="Y9" s="290"/>
      <c r="Z9" s="290"/>
      <c r="AB9" s="289"/>
      <c r="AC9" s="290"/>
      <c r="AD9" s="290"/>
      <c r="AE9" s="290"/>
      <c r="AF9" s="290"/>
      <c r="AG9" s="290"/>
      <c r="AH9" s="290"/>
    </row>
    <row r="10" spans="1:35" s="112" customFormat="1" ht="23.5" x14ac:dyDescent="0.35">
      <c r="A10" s="15"/>
      <c r="B10" s="109"/>
      <c r="C10" s="116" t="s">
        <v>979</v>
      </c>
      <c r="D10" s="111"/>
      <c r="E10" s="121"/>
      <c r="F10" s="121"/>
      <c r="G10" s="121"/>
      <c r="H10" s="121"/>
      <c r="I10" s="121"/>
      <c r="J10" s="121"/>
      <c r="K10" s="121"/>
      <c r="L10" s="111"/>
      <c r="M10" s="121"/>
      <c r="N10" s="121"/>
      <c r="O10" s="121"/>
      <c r="P10" s="121"/>
      <c r="Q10" s="121"/>
      <c r="R10" s="121"/>
      <c r="T10" s="111"/>
      <c r="U10" s="121"/>
      <c r="V10" s="121"/>
      <c r="W10" s="121"/>
      <c r="X10" s="121"/>
      <c r="Y10" s="121"/>
      <c r="Z10" s="121"/>
      <c r="AB10" s="111"/>
      <c r="AC10" s="121"/>
      <c r="AD10" s="121"/>
      <c r="AE10" s="121"/>
      <c r="AF10" s="121"/>
      <c r="AG10" s="121"/>
      <c r="AH10" s="121"/>
    </row>
    <row r="11" spans="1:35" outlineLevel="1" x14ac:dyDescent="0.35">
      <c r="C11" s="32"/>
      <c r="D11" s="24"/>
      <c r="E11" s="120"/>
      <c r="F11" s="120"/>
      <c r="G11" s="120"/>
      <c r="H11" s="120"/>
      <c r="I11" s="120"/>
      <c r="J11" s="120"/>
      <c r="L11" s="24"/>
      <c r="M11" s="120"/>
      <c r="N11" s="120"/>
      <c r="O11" s="120"/>
      <c r="P11" s="120"/>
      <c r="Q11" s="120"/>
      <c r="R11" s="120"/>
      <c r="T11" s="24"/>
      <c r="U11" s="120"/>
      <c r="V11" s="120"/>
      <c r="W11" s="120"/>
      <c r="X11" s="120"/>
      <c r="Y11" s="120"/>
      <c r="Z11" s="120"/>
      <c r="AB11" s="24"/>
      <c r="AC11" s="120"/>
      <c r="AD11" s="120"/>
      <c r="AE11" s="120"/>
      <c r="AF11" s="120"/>
      <c r="AG11" s="120"/>
      <c r="AH11" s="120"/>
    </row>
    <row r="12" spans="1:35" s="114" customFormat="1" ht="18.5" outlineLevel="1" x14ac:dyDescent="0.35">
      <c r="A12" s="15"/>
      <c r="C12" s="113" t="s">
        <v>107</v>
      </c>
      <c r="D12" s="113"/>
      <c r="E12" s="119"/>
      <c r="F12" s="119"/>
      <c r="G12" s="119"/>
      <c r="H12" s="119"/>
      <c r="I12" s="119"/>
      <c r="J12" s="119"/>
      <c r="K12" s="22"/>
      <c r="L12" s="113"/>
      <c r="M12" s="119"/>
      <c r="N12" s="119"/>
      <c r="O12" s="119"/>
      <c r="P12" s="119"/>
      <c r="Q12" s="119"/>
      <c r="R12" s="119"/>
      <c r="T12" s="113"/>
      <c r="U12" s="119"/>
      <c r="V12" s="119"/>
      <c r="W12" s="119"/>
      <c r="X12" s="119"/>
      <c r="Y12" s="119"/>
      <c r="Z12" s="119"/>
      <c r="AB12" s="113"/>
      <c r="AC12" s="119"/>
      <c r="AD12" s="119"/>
      <c r="AE12" s="119"/>
      <c r="AF12" s="119"/>
      <c r="AG12" s="119"/>
      <c r="AH12" s="119"/>
    </row>
    <row r="13" spans="1:35" outlineLevel="2" x14ac:dyDescent="0.35">
      <c r="C13" s="32"/>
      <c r="D13" s="24"/>
      <c r="E13" s="120"/>
      <c r="F13" s="120"/>
      <c r="G13" s="120"/>
      <c r="H13" s="120"/>
      <c r="I13" s="120"/>
      <c r="J13" s="120"/>
      <c r="L13" s="24"/>
      <c r="M13" s="120"/>
      <c r="N13" s="120"/>
      <c r="O13" s="120"/>
      <c r="P13" s="120"/>
      <c r="Q13" s="120"/>
      <c r="R13" s="120"/>
      <c r="T13" s="24"/>
      <c r="U13" s="120"/>
      <c r="V13" s="120"/>
      <c r="W13" s="120"/>
      <c r="X13" s="120"/>
      <c r="Y13" s="120"/>
      <c r="Z13" s="120"/>
      <c r="AB13" s="24"/>
      <c r="AC13" s="120"/>
      <c r="AD13" s="120"/>
      <c r="AE13" s="120"/>
      <c r="AF13" s="120"/>
      <c r="AG13" s="120"/>
      <c r="AH13" s="120"/>
    </row>
    <row r="14" spans="1:35" ht="15.5" outlineLevel="2" x14ac:dyDescent="0.35">
      <c r="C14" s="271" t="s">
        <v>943</v>
      </c>
      <c r="D14" s="271"/>
      <c r="E14" s="271"/>
      <c r="F14" s="271"/>
      <c r="G14" s="271"/>
      <c r="H14" s="271"/>
      <c r="I14" s="271"/>
      <c r="J14" s="271"/>
      <c r="K14" s="33"/>
      <c r="L14" s="271"/>
      <c r="M14" s="271"/>
      <c r="N14" s="271"/>
      <c r="O14" s="271"/>
      <c r="P14" s="271"/>
      <c r="Q14" s="271"/>
      <c r="R14" s="271"/>
      <c r="T14" s="271"/>
      <c r="U14" s="271"/>
      <c r="V14" s="271"/>
      <c r="W14" s="271"/>
      <c r="X14" s="271"/>
      <c r="Y14" s="271"/>
      <c r="Z14" s="271"/>
      <c r="AB14" s="271"/>
      <c r="AC14" s="271"/>
      <c r="AD14" s="271"/>
      <c r="AE14" s="271"/>
      <c r="AF14" s="271"/>
      <c r="AG14" s="271"/>
      <c r="AH14" s="271"/>
    </row>
    <row r="15" spans="1:35" outlineLevel="2" x14ac:dyDescent="0.35">
      <c r="C15" s="34"/>
      <c r="D15" s="24"/>
      <c r="E15" s="24"/>
      <c r="F15" s="24"/>
      <c r="G15" s="24"/>
      <c r="H15" s="24"/>
      <c r="I15" s="24"/>
      <c r="J15" s="24"/>
      <c r="K15" s="33"/>
      <c r="L15" s="24"/>
      <c r="M15" s="24"/>
      <c r="N15" s="24"/>
      <c r="O15" s="24"/>
      <c r="P15" s="24"/>
      <c r="Q15" s="24"/>
      <c r="R15" s="24"/>
      <c r="T15" s="24"/>
      <c r="U15" s="24"/>
      <c r="V15" s="24"/>
      <c r="W15" s="24"/>
      <c r="X15" s="24"/>
      <c r="Y15" s="24"/>
      <c r="Z15" s="24"/>
      <c r="AB15" s="24"/>
      <c r="AC15" s="24"/>
      <c r="AD15" s="24"/>
      <c r="AE15" s="24"/>
      <c r="AF15" s="24"/>
      <c r="AG15" s="24"/>
      <c r="AH15" s="24"/>
    </row>
    <row r="16" spans="1:35" outlineLevel="2" x14ac:dyDescent="0.3">
      <c r="C16" s="34" t="s">
        <v>944</v>
      </c>
      <c r="D16" s="253">
        <f>D17+D22+D27+D32+D37</f>
        <v>0</v>
      </c>
      <c r="E16" s="251"/>
      <c r="F16" s="251"/>
      <c r="G16" s="251"/>
      <c r="H16" s="251"/>
      <c r="I16" s="251"/>
      <c r="J16" s="251"/>
      <c r="K16" s="33"/>
      <c r="L16" s="253">
        <f>L17+L22+L27+L32+L37</f>
        <v>0</v>
      </c>
      <c r="M16" s="251"/>
      <c r="N16" s="251"/>
      <c r="O16" s="251"/>
      <c r="P16" s="251"/>
      <c r="Q16" s="251"/>
      <c r="R16" s="251"/>
      <c r="T16" s="253">
        <f>T17+T22+T27+T32+T37</f>
        <v>0</v>
      </c>
      <c r="U16" s="251"/>
      <c r="V16" s="251"/>
      <c r="W16" s="251"/>
      <c r="X16" s="251"/>
      <c r="Y16" s="251"/>
      <c r="Z16" s="251"/>
      <c r="AB16" s="253">
        <f>AB17+AB22+AB27+AB32+AB37</f>
        <v>0</v>
      </c>
      <c r="AC16" s="251"/>
      <c r="AD16" s="251"/>
      <c r="AE16" s="251"/>
      <c r="AF16" s="251"/>
      <c r="AG16" s="251"/>
      <c r="AH16" s="251"/>
    </row>
    <row r="17" spans="3:34" outlineLevel="2" x14ac:dyDescent="0.3">
      <c r="C17" s="35" t="s">
        <v>945</v>
      </c>
      <c r="D17" s="257">
        <v>0</v>
      </c>
      <c r="E17" s="251"/>
      <c r="F17" s="251"/>
      <c r="G17" s="251"/>
      <c r="H17" s="251"/>
      <c r="I17" s="251"/>
      <c r="J17" s="251"/>
      <c r="K17" s="33"/>
      <c r="L17" s="257">
        <v>0</v>
      </c>
      <c r="M17" s="251"/>
      <c r="N17" s="251"/>
      <c r="O17" s="251"/>
      <c r="P17" s="251"/>
      <c r="Q17" s="251"/>
      <c r="R17" s="251"/>
      <c r="T17" s="257">
        <v>0</v>
      </c>
      <c r="U17" s="251"/>
      <c r="V17" s="251"/>
      <c r="W17" s="251"/>
      <c r="X17" s="251"/>
      <c r="Y17" s="251"/>
      <c r="Z17" s="251"/>
      <c r="AB17" s="257">
        <v>0</v>
      </c>
      <c r="AC17" s="251"/>
      <c r="AD17" s="251"/>
      <c r="AE17" s="251"/>
      <c r="AF17" s="251"/>
      <c r="AG17" s="251"/>
      <c r="AH17" s="251"/>
    </row>
    <row r="18" spans="3:34" outlineLevel="2" x14ac:dyDescent="0.3">
      <c r="C18" s="36" t="s">
        <v>110</v>
      </c>
      <c r="D18" s="176">
        <v>0</v>
      </c>
      <c r="E18" s="251"/>
      <c r="F18" s="251"/>
      <c r="G18" s="251"/>
      <c r="H18" s="251"/>
      <c r="I18" s="251"/>
      <c r="J18" s="251"/>
      <c r="K18" s="33"/>
      <c r="L18" s="176">
        <v>0</v>
      </c>
      <c r="M18" s="251"/>
      <c r="N18" s="251"/>
      <c r="O18" s="251"/>
      <c r="P18" s="251"/>
      <c r="Q18" s="251"/>
      <c r="R18" s="251"/>
      <c r="T18" s="176">
        <v>0</v>
      </c>
      <c r="U18" s="251"/>
      <c r="V18" s="251"/>
      <c r="W18" s="251"/>
      <c r="X18" s="251"/>
      <c r="Y18" s="251"/>
      <c r="Z18" s="251"/>
      <c r="AB18" s="176">
        <v>0</v>
      </c>
      <c r="AC18" s="251"/>
      <c r="AD18" s="251"/>
      <c r="AE18" s="251"/>
      <c r="AF18" s="251"/>
      <c r="AG18" s="251"/>
      <c r="AH18" s="251"/>
    </row>
    <row r="19" spans="3:34" outlineLevel="2" x14ac:dyDescent="0.3">
      <c r="C19" s="36" t="s">
        <v>111</v>
      </c>
      <c r="D19" s="176">
        <v>0</v>
      </c>
      <c r="E19" s="251"/>
      <c r="F19" s="251"/>
      <c r="G19" s="251"/>
      <c r="H19" s="251"/>
      <c r="I19" s="251"/>
      <c r="J19" s="251"/>
      <c r="K19" s="33"/>
      <c r="L19" s="176">
        <v>0</v>
      </c>
      <c r="M19" s="251"/>
      <c r="N19" s="251"/>
      <c r="O19" s="251"/>
      <c r="P19" s="251"/>
      <c r="Q19" s="251"/>
      <c r="R19" s="251"/>
      <c r="T19" s="176">
        <v>0</v>
      </c>
      <c r="U19" s="251"/>
      <c r="V19" s="251"/>
      <c r="W19" s="251"/>
      <c r="X19" s="251"/>
      <c r="Y19" s="251"/>
      <c r="Z19" s="251"/>
      <c r="AB19" s="176">
        <v>0</v>
      </c>
      <c r="AC19" s="251"/>
      <c r="AD19" s="251"/>
      <c r="AE19" s="251"/>
      <c r="AF19" s="251"/>
      <c r="AG19" s="251"/>
      <c r="AH19" s="251"/>
    </row>
    <row r="20" spans="3:34" outlineLevel="2" x14ac:dyDescent="0.3">
      <c r="C20" s="273" t="s">
        <v>946</v>
      </c>
      <c r="D20" s="176">
        <v>0</v>
      </c>
      <c r="E20" s="251"/>
      <c r="F20" s="251"/>
      <c r="G20" s="251"/>
      <c r="H20" s="251"/>
      <c r="I20" s="251"/>
      <c r="J20" s="251"/>
      <c r="K20" s="33"/>
      <c r="L20" s="176">
        <v>0</v>
      </c>
      <c r="M20" s="251"/>
      <c r="N20" s="251"/>
      <c r="O20" s="251"/>
      <c r="P20" s="251"/>
      <c r="Q20" s="251"/>
      <c r="R20" s="251"/>
      <c r="T20" s="176">
        <v>0</v>
      </c>
      <c r="U20" s="251"/>
      <c r="V20" s="251"/>
      <c r="W20" s="251"/>
      <c r="X20" s="251"/>
      <c r="Y20" s="251"/>
      <c r="Z20" s="251"/>
      <c r="AB20" s="176">
        <v>0</v>
      </c>
      <c r="AC20" s="251"/>
      <c r="AD20" s="251"/>
      <c r="AE20" s="251"/>
      <c r="AF20" s="251"/>
      <c r="AG20" s="251"/>
      <c r="AH20" s="251"/>
    </row>
    <row r="21" spans="3:34" outlineLevel="2" x14ac:dyDescent="0.3">
      <c r="C21" s="273" t="s">
        <v>947</v>
      </c>
      <c r="D21" s="176">
        <v>0</v>
      </c>
      <c r="E21" s="251"/>
      <c r="F21" s="251"/>
      <c r="G21" s="251"/>
      <c r="H21" s="251"/>
      <c r="I21" s="251"/>
      <c r="J21" s="251"/>
      <c r="K21" s="33"/>
      <c r="L21" s="176">
        <v>0</v>
      </c>
      <c r="M21" s="251"/>
      <c r="N21" s="251"/>
      <c r="O21" s="251"/>
      <c r="P21" s="251"/>
      <c r="Q21" s="251"/>
      <c r="R21" s="251"/>
      <c r="T21" s="176">
        <v>0</v>
      </c>
      <c r="U21" s="251"/>
      <c r="V21" s="251"/>
      <c r="W21" s="251"/>
      <c r="X21" s="251"/>
      <c r="Y21" s="251"/>
      <c r="Z21" s="251"/>
      <c r="AB21" s="176">
        <v>0</v>
      </c>
      <c r="AC21" s="251"/>
      <c r="AD21" s="251"/>
      <c r="AE21" s="251"/>
      <c r="AF21" s="251"/>
      <c r="AG21" s="251"/>
      <c r="AH21" s="251"/>
    </row>
    <row r="22" spans="3:34" outlineLevel="2" x14ac:dyDescent="0.3">
      <c r="C22" s="35" t="s">
        <v>948</v>
      </c>
      <c r="D22" s="257">
        <v>0</v>
      </c>
      <c r="E22" s="251"/>
      <c r="F22" s="251"/>
      <c r="G22" s="251"/>
      <c r="H22" s="251"/>
      <c r="I22" s="251"/>
      <c r="J22" s="251"/>
      <c r="K22" s="33"/>
      <c r="L22" s="257">
        <v>0</v>
      </c>
      <c r="M22" s="251"/>
      <c r="N22" s="251"/>
      <c r="O22" s="251"/>
      <c r="P22" s="251"/>
      <c r="Q22" s="251"/>
      <c r="R22" s="251"/>
      <c r="T22" s="257">
        <v>0</v>
      </c>
      <c r="U22" s="251"/>
      <c r="V22" s="251"/>
      <c r="W22" s="251"/>
      <c r="X22" s="251"/>
      <c r="Y22" s="251"/>
      <c r="Z22" s="251"/>
      <c r="AB22" s="257">
        <v>0</v>
      </c>
      <c r="AC22" s="251"/>
      <c r="AD22" s="251"/>
      <c r="AE22" s="251"/>
      <c r="AF22" s="251"/>
      <c r="AG22" s="251"/>
      <c r="AH22" s="251"/>
    </row>
    <row r="23" spans="3:34" outlineLevel="2" x14ac:dyDescent="0.3">
      <c r="C23" s="36" t="s">
        <v>113</v>
      </c>
      <c r="D23" s="176">
        <v>0</v>
      </c>
      <c r="E23" s="251"/>
      <c r="F23" s="251"/>
      <c r="G23" s="251"/>
      <c r="H23" s="251"/>
      <c r="I23" s="251"/>
      <c r="J23" s="251"/>
      <c r="K23" s="33"/>
      <c r="L23" s="176">
        <v>0</v>
      </c>
      <c r="M23" s="251"/>
      <c r="N23" s="251"/>
      <c r="O23" s="251"/>
      <c r="P23" s="251"/>
      <c r="Q23" s="251"/>
      <c r="R23" s="251"/>
      <c r="T23" s="176">
        <v>0</v>
      </c>
      <c r="U23" s="251"/>
      <c r="V23" s="251"/>
      <c r="W23" s="251"/>
      <c r="X23" s="251"/>
      <c r="Y23" s="251"/>
      <c r="Z23" s="251"/>
      <c r="AB23" s="176">
        <v>0</v>
      </c>
      <c r="AC23" s="251"/>
      <c r="AD23" s="251"/>
      <c r="AE23" s="251"/>
      <c r="AF23" s="251"/>
      <c r="AG23" s="251"/>
      <c r="AH23" s="251"/>
    </row>
    <row r="24" spans="3:34" outlineLevel="2" x14ac:dyDescent="0.3">
      <c r="C24" s="36" t="s">
        <v>111</v>
      </c>
      <c r="D24" s="176">
        <v>0</v>
      </c>
      <c r="E24" s="251"/>
      <c r="F24" s="251"/>
      <c r="G24" s="251"/>
      <c r="H24" s="251"/>
      <c r="I24" s="251"/>
      <c r="J24" s="251"/>
      <c r="K24" s="33"/>
      <c r="L24" s="176">
        <v>0</v>
      </c>
      <c r="M24" s="251"/>
      <c r="N24" s="251"/>
      <c r="O24" s="251"/>
      <c r="P24" s="251"/>
      <c r="Q24" s="251"/>
      <c r="R24" s="251"/>
      <c r="T24" s="176">
        <v>0</v>
      </c>
      <c r="U24" s="251"/>
      <c r="V24" s="251"/>
      <c r="W24" s="251"/>
      <c r="X24" s="251"/>
      <c r="Y24" s="251"/>
      <c r="Z24" s="251"/>
      <c r="AB24" s="176">
        <v>0</v>
      </c>
      <c r="AC24" s="251"/>
      <c r="AD24" s="251"/>
      <c r="AE24" s="251"/>
      <c r="AF24" s="251"/>
      <c r="AG24" s="251"/>
      <c r="AH24" s="251"/>
    </row>
    <row r="25" spans="3:34" outlineLevel="2" x14ac:dyDescent="0.3">
      <c r="C25" s="273" t="s">
        <v>946</v>
      </c>
      <c r="D25" s="176">
        <v>0</v>
      </c>
      <c r="E25" s="251"/>
      <c r="F25" s="251"/>
      <c r="G25" s="251"/>
      <c r="H25" s="251"/>
      <c r="I25" s="251"/>
      <c r="J25" s="251"/>
      <c r="K25" s="33"/>
      <c r="L25" s="176">
        <v>0</v>
      </c>
      <c r="M25" s="251"/>
      <c r="N25" s="251"/>
      <c r="O25" s="251"/>
      <c r="P25" s="251"/>
      <c r="Q25" s="251"/>
      <c r="R25" s="251"/>
      <c r="T25" s="176">
        <v>0</v>
      </c>
      <c r="U25" s="251"/>
      <c r="V25" s="251"/>
      <c r="W25" s="251"/>
      <c r="X25" s="251"/>
      <c r="Y25" s="251"/>
      <c r="Z25" s="251"/>
      <c r="AB25" s="176">
        <v>0</v>
      </c>
      <c r="AC25" s="251"/>
      <c r="AD25" s="251"/>
      <c r="AE25" s="251"/>
      <c r="AF25" s="251"/>
      <c r="AG25" s="251"/>
      <c r="AH25" s="251"/>
    </row>
    <row r="26" spans="3:34" outlineLevel="2" x14ac:dyDescent="0.3">
      <c r="C26" s="273" t="s">
        <v>947</v>
      </c>
      <c r="D26" s="176">
        <v>0</v>
      </c>
      <c r="E26" s="251"/>
      <c r="F26" s="251"/>
      <c r="G26" s="251"/>
      <c r="H26" s="251"/>
      <c r="I26" s="251"/>
      <c r="J26" s="251"/>
      <c r="K26" s="33"/>
      <c r="L26" s="176">
        <v>0</v>
      </c>
      <c r="M26" s="251"/>
      <c r="N26" s="251"/>
      <c r="O26" s="251"/>
      <c r="P26" s="251"/>
      <c r="Q26" s="251"/>
      <c r="R26" s="251"/>
      <c r="T26" s="176">
        <v>0</v>
      </c>
      <c r="U26" s="251"/>
      <c r="V26" s="251"/>
      <c r="W26" s="251"/>
      <c r="X26" s="251"/>
      <c r="Y26" s="251"/>
      <c r="Z26" s="251"/>
      <c r="AB26" s="176">
        <v>0</v>
      </c>
      <c r="AC26" s="251"/>
      <c r="AD26" s="251"/>
      <c r="AE26" s="251"/>
      <c r="AF26" s="251"/>
      <c r="AG26" s="251"/>
      <c r="AH26" s="251"/>
    </row>
    <row r="27" spans="3:34" outlineLevel="2" x14ac:dyDescent="0.3">
      <c r="C27" s="35" t="s">
        <v>949</v>
      </c>
      <c r="D27" s="257">
        <v>0</v>
      </c>
      <c r="E27" s="251"/>
      <c r="F27" s="251"/>
      <c r="G27" s="251"/>
      <c r="H27" s="251"/>
      <c r="I27" s="251"/>
      <c r="J27" s="251"/>
      <c r="K27" s="33"/>
      <c r="L27" s="257">
        <v>0</v>
      </c>
      <c r="M27" s="251"/>
      <c r="N27" s="251"/>
      <c r="O27" s="251"/>
      <c r="P27" s="251"/>
      <c r="Q27" s="251"/>
      <c r="R27" s="251"/>
      <c r="T27" s="257">
        <v>0</v>
      </c>
      <c r="U27" s="251"/>
      <c r="V27" s="251"/>
      <c r="W27" s="251"/>
      <c r="X27" s="251"/>
      <c r="Y27" s="251"/>
      <c r="Z27" s="251"/>
      <c r="AB27" s="257">
        <v>0</v>
      </c>
      <c r="AC27" s="251"/>
      <c r="AD27" s="251"/>
      <c r="AE27" s="251"/>
      <c r="AF27" s="251"/>
      <c r="AG27" s="251"/>
      <c r="AH27" s="251"/>
    </row>
    <row r="28" spans="3:34" outlineLevel="2" x14ac:dyDescent="0.3">
      <c r="C28" s="36" t="s">
        <v>114</v>
      </c>
      <c r="D28" s="176">
        <v>0</v>
      </c>
      <c r="E28" s="251"/>
      <c r="F28" s="251"/>
      <c r="G28" s="251"/>
      <c r="H28" s="251"/>
      <c r="I28" s="251"/>
      <c r="J28" s="251"/>
      <c r="K28" s="33"/>
      <c r="L28" s="176">
        <v>0</v>
      </c>
      <c r="M28" s="251"/>
      <c r="N28" s="251"/>
      <c r="O28" s="251"/>
      <c r="P28" s="251"/>
      <c r="Q28" s="251"/>
      <c r="R28" s="251"/>
      <c r="T28" s="176">
        <v>0</v>
      </c>
      <c r="U28" s="251"/>
      <c r="V28" s="251"/>
      <c r="W28" s="251"/>
      <c r="X28" s="251"/>
      <c r="Y28" s="251"/>
      <c r="Z28" s="251"/>
      <c r="AB28" s="176">
        <v>0</v>
      </c>
      <c r="AC28" s="251"/>
      <c r="AD28" s="251"/>
      <c r="AE28" s="251"/>
      <c r="AF28" s="251"/>
      <c r="AG28" s="251"/>
      <c r="AH28" s="251"/>
    </row>
    <row r="29" spans="3:34" outlineLevel="2" x14ac:dyDescent="0.3">
      <c r="C29" s="36" t="s">
        <v>111</v>
      </c>
      <c r="D29" s="176">
        <v>0</v>
      </c>
      <c r="E29" s="251"/>
      <c r="F29" s="251"/>
      <c r="G29" s="251"/>
      <c r="H29" s="251"/>
      <c r="I29" s="251"/>
      <c r="J29" s="251"/>
      <c r="K29" s="33"/>
      <c r="L29" s="176">
        <v>0</v>
      </c>
      <c r="M29" s="251"/>
      <c r="N29" s="251"/>
      <c r="O29" s="251"/>
      <c r="P29" s="251"/>
      <c r="Q29" s="251"/>
      <c r="R29" s="251"/>
      <c r="T29" s="176">
        <v>0</v>
      </c>
      <c r="U29" s="251"/>
      <c r="V29" s="251"/>
      <c r="W29" s="251"/>
      <c r="X29" s="251"/>
      <c r="Y29" s="251"/>
      <c r="Z29" s="251"/>
      <c r="AB29" s="176">
        <v>0</v>
      </c>
      <c r="AC29" s="251"/>
      <c r="AD29" s="251"/>
      <c r="AE29" s="251"/>
      <c r="AF29" s="251"/>
      <c r="AG29" s="251"/>
      <c r="AH29" s="251"/>
    </row>
    <row r="30" spans="3:34" outlineLevel="2" x14ac:dyDescent="0.3">
      <c r="C30" s="273" t="s">
        <v>946</v>
      </c>
      <c r="D30" s="176">
        <v>0</v>
      </c>
      <c r="E30" s="251"/>
      <c r="F30" s="251"/>
      <c r="G30" s="251"/>
      <c r="H30" s="251"/>
      <c r="I30" s="251"/>
      <c r="J30" s="251"/>
      <c r="K30" s="33"/>
      <c r="L30" s="176">
        <v>0</v>
      </c>
      <c r="M30" s="251"/>
      <c r="N30" s="251"/>
      <c r="O30" s="251"/>
      <c r="P30" s="251"/>
      <c r="Q30" s="251"/>
      <c r="R30" s="251"/>
      <c r="T30" s="176">
        <v>0</v>
      </c>
      <c r="U30" s="251"/>
      <c r="V30" s="251"/>
      <c r="W30" s="251"/>
      <c r="X30" s="251"/>
      <c r="Y30" s="251"/>
      <c r="Z30" s="251"/>
      <c r="AB30" s="176">
        <v>0</v>
      </c>
      <c r="AC30" s="251"/>
      <c r="AD30" s="251"/>
      <c r="AE30" s="251"/>
      <c r="AF30" s="251"/>
      <c r="AG30" s="251"/>
      <c r="AH30" s="251"/>
    </row>
    <row r="31" spans="3:34" outlineLevel="2" x14ac:dyDescent="0.3">
      <c r="C31" s="273" t="s">
        <v>947</v>
      </c>
      <c r="D31" s="176">
        <v>0</v>
      </c>
      <c r="E31" s="251"/>
      <c r="F31" s="251"/>
      <c r="G31" s="251"/>
      <c r="H31" s="251"/>
      <c r="I31" s="251"/>
      <c r="J31" s="251"/>
      <c r="K31" s="33"/>
      <c r="L31" s="176">
        <v>0</v>
      </c>
      <c r="M31" s="251"/>
      <c r="N31" s="251"/>
      <c r="O31" s="251"/>
      <c r="P31" s="251"/>
      <c r="Q31" s="251"/>
      <c r="R31" s="251"/>
      <c r="T31" s="176">
        <v>0</v>
      </c>
      <c r="U31" s="251"/>
      <c r="V31" s="251"/>
      <c r="W31" s="251"/>
      <c r="X31" s="251"/>
      <c r="Y31" s="251"/>
      <c r="Z31" s="251"/>
      <c r="AB31" s="176">
        <v>0</v>
      </c>
      <c r="AC31" s="251"/>
      <c r="AD31" s="251"/>
      <c r="AE31" s="251"/>
      <c r="AF31" s="251"/>
      <c r="AG31" s="251"/>
      <c r="AH31" s="251"/>
    </row>
    <row r="32" spans="3:34" outlineLevel="2" x14ac:dyDescent="0.3">
      <c r="C32" s="35" t="s">
        <v>950</v>
      </c>
      <c r="D32" s="257">
        <v>0</v>
      </c>
      <c r="E32" s="251"/>
      <c r="F32" s="251"/>
      <c r="G32" s="251"/>
      <c r="H32" s="251"/>
      <c r="I32" s="251"/>
      <c r="J32" s="251"/>
      <c r="K32" s="33"/>
      <c r="L32" s="257">
        <v>0</v>
      </c>
      <c r="M32" s="251"/>
      <c r="N32" s="251"/>
      <c r="O32" s="251"/>
      <c r="P32" s="251"/>
      <c r="Q32" s="251"/>
      <c r="R32" s="251"/>
      <c r="T32" s="257">
        <v>0</v>
      </c>
      <c r="U32" s="251"/>
      <c r="V32" s="251"/>
      <c r="W32" s="251"/>
      <c r="X32" s="251"/>
      <c r="Y32" s="251"/>
      <c r="Z32" s="251"/>
      <c r="AB32" s="257">
        <v>0</v>
      </c>
      <c r="AC32" s="251"/>
      <c r="AD32" s="251"/>
      <c r="AE32" s="251"/>
      <c r="AF32" s="251"/>
      <c r="AG32" s="251"/>
      <c r="AH32" s="251"/>
    </row>
    <row r="33" spans="3:34" outlineLevel="2" x14ac:dyDescent="0.3">
      <c r="C33" s="36" t="s">
        <v>115</v>
      </c>
      <c r="D33" s="176">
        <v>0</v>
      </c>
      <c r="E33" s="251"/>
      <c r="F33" s="251"/>
      <c r="G33" s="251"/>
      <c r="H33" s="251"/>
      <c r="I33" s="251"/>
      <c r="J33" s="251"/>
      <c r="K33" s="33"/>
      <c r="L33" s="176">
        <v>0</v>
      </c>
      <c r="M33" s="251"/>
      <c r="N33" s="251"/>
      <c r="O33" s="251"/>
      <c r="P33" s="251"/>
      <c r="Q33" s="251"/>
      <c r="R33" s="251"/>
      <c r="T33" s="176">
        <v>0</v>
      </c>
      <c r="U33" s="251"/>
      <c r="V33" s="251"/>
      <c r="W33" s="251"/>
      <c r="X33" s="251"/>
      <c r="Y33" s="251"/>
      <c r="Z33" s="251"/>
      <c r="AB33" s="176">
        <v>0</v>
      </c>
      <c r="AC33" s="251"/>
      <c r="AD33" s="251"/>
      <c r="AE33" s="251"/>
      <c r="AF33" s="251"/>
      <c r="AG33" s="251"/>
      <c r="AH33" s="251"/>
    </row>
    <row r="34" spans="3:34" outlineLevel="2" x14ac:dyDescent="0.3">
      <c r="C34" s="36" t="s">
        <v>111</v>
      </c>
      <c r="D34" s="176">
        <v>0</v>
      </c>
      <c r="E34" s="251"/>
      <c r="F34" s="251"/>
      <c r="G34" s="251"/>
      <c r="H34" s="251"/>
      <c r="I34" s="251"/>
      <c r="J34" s="251"/>
      <c r="K34" s="33"/>
      <c r="L34" s="176">
        <v>0</v>
      </c>
      <c r="M34" s="251"/>
      <c r="N34" s="251"/>
      <c r="O34" s="251"/>
      <c r="P34" s="251"/>
      <c r="Q34" s="251"/>
      <c r="R34" s="251"/>
      <c r="T34" s="176">
        <v>0</v>
      </c>
      <c r="U34" s="251"/>
      <c r="V34" s="251"/>
      <c r="W34" s="251"/>
      <c r="X34" s="251"/>
      <c r="Y34" s="251"/>
      <c r="Z34" s="251"/>
      <c r="AB34" s="176">
        <v>0</v>
      </c>
      <c r="AC34" s="251"/>
      <c r="AD34" s="251"/>
      <c r="AE34" s="251"/>
      <c r="AF34" s="251"/>
      <c r="AG34" s="251"/>
      <c r="AH34" s="251"/>
    </row>
    <row r="35" spans="3:34" outlineLevel="2" x14ac:dyDescent="0.3">
      <c r="C35" s="273" t="s">
        <v>946</v>
      </c>
      <c r="D35" s="176">
        <v>0</v>
      </c>
      <c r="E35" s="251"/>
      <c r="F35" s="251"/>
      <c r="G35" s="251"/>
      <c r="H35" s="251"/>
      <c r="I35" s="251"/>
      <c r="J35" s="251"/>
      <c r="K35" s="33"/>
      <c r="L35" s="176">
        <v>0</v>
      </c>
      <c r="M35" s="251"/>
      <c r="N35" s="251"/>
      <c r="O35" s="251"/>
      <c r="P35" s="251"/>
      <c r="Q35" s="251"/>
      <c r="R35" s="251"/>
      <c r="T35" s="176">
        <v>0</v>
      </c>
      <c r="U35" s="251"/>
      <c r="V35" s="251"/>
      <c r="W35" s="251"/>
      <c r="X35" s="251"/>
      <c r="Y35" s="251"/>
      <c r="Z35" s="251"/>
      <c r="AB35" s="176">
        <v>0</v>
      </c>
      <c r="AC35" s="251"/>
      <c r="AD35" s="251"/>
      <c r="AE35" s="251"/>
      <c r="AF35" s="251"/>
      <c r="AG35" s="251"/>
      <c r="AH35" s="251"/>
    </row>
    <row r="36" spans="3:34" outlineLevel="2" x14ac:dyDescent="0.3">
      <c r="C36" s="273" t="s">
        <v>947</v>
      </c>
      <c r="D36" s="176">
        <v>0</v>
      </c>
      <c r="E36" s="251"/>
      <c r="F36" s="251"/>
      <c r="G36" s="251"/>
      <c r="H36" s="251"/>
      <c r="I36" s="251"/>
      <c r="J36" s="251"/>
      <c r="K36" s="33"/>
      <c r="L36" s="176">
        <v>0</v>
      </c>
      <c r="M36" s="251"/>
      <c r="N36" s="251"/>
      <c r="O36" s="251"/>
      <c r="P36" s="251"/>
      <c r="Q36" s="251"/>
      <c r="R36" s="251"/>
      <c r="T36" s="176">
        <v>0</v>
      </c>
      <c r="U36" s="251"/>
      <c r="V36" s="251"/>
      <c r="W36" s="251"/>
      <c r="X36" s="251"/>
      <c r="Y36" s="251"/>
      <c r="Z36" s="251"/>
      <c r="AB36" s="176">
        <v>0</v>
      </c>
      <c r="AC36" s="251"/>
      <c r="AD36" s="251"/>
      <c r="AE36" s="251"/>
      <c r="AF36" s="251"/>
      <c r="AG36" s="251"/>
      <c r="AH36" s="251"/>
    </row>
    <row r="37" spans="3:34" outlineLevel="2" x14ac:dyDescent="0.3">
      <c r="C37" s="35" t="s">
        <v>951</v>
      </c>
      <c r="D37" s="257">
        <v>0</v>
      </c>
      <c r="E37" s="251"/>
      <c r="F37" s="251"/>
      <c r="G37" s="251"/>
      <c r="H37" s="251"/>
      <c r="I37" s="251"/>
      <c r="J37" s="251"/>
      <c r="K37" s="33"/>
      <c r="L37" s="257">
        <v>0</v>
      </c>
      <c r="M37" s="251"/>
      <c r="N37" s="251"/>
      <c r="O37" s="251"/>
      <c r="P37" s="251"/>
      <c r="Q37" s="251"/>
      <c r="R37" s="251"/>
      <c r="T37" s="257">
        <v>0</v>
      </c>
      <c r="U37" s="251"/>
      <c r="V37" s="251"/>
      <c r="W37" s="251"/>
      <c r="X37" s="251"/>
      <c r="Y37" s="251"/>
      <c r="Z37" s="251"/>
      <c r="AB37" s="257">
        <v>0</v>
      </c>
      <c r="AC37" s="251"/>
      <c r="AD37" s="251"/>
      <c r="AE37" s="251"/>
      <c r="AF37" s="251"/>
      <c r="AG37" s="251"/>
      <c r="AH37" s="251"/>
    </row>
    <row r="38" spans="3:34" outlineLevel="2" x14ac:dyDescent="0.3">
      <c r="C38" s="36" t="s">
        <v>116</v>
      </c>
      <c r="D38" s="176">
        <v>0</v>
      </c>
      <c r="E38" s="251"/>
      <c r="F38" s="251"/>
      <c r="G38" s="251"/>
      <c r="H38" s="251"/>
      <c r="I38" s="251"/>
      <c r="J38" s="251"/>
      <c r="K38" s="33"/>
      <c r="L38" s="176">
        <v>0</v>
      </c>
      <c r="M38" s="251"/>
      <c r="N38" s="251"/>
      <c r="O38" s="251"/>
      <c r="P38" s="251"/>
      <c r="Q38" s="251"/>
      <c r="R38" s="251"/>
      <c r="T38" s="176">
        <v>0</v>
      </c>
      <c r="U38" s="251"/>
      <c r="V38" s="251"/>
      <c r="W38" s="251"/>
      <c r="X38" s="251"/>
      <c r="Y38" s="251"/>
      <c r="Z38" s="251"/>
      <c r="AB38" s="176">
        <v>0</v>
      </c>
      <c r="AC38" s="251"/>
      <c r="AD38" s="251"/>
      <c r="AE38" s="251"/>
      <c r="AF38" s="251"/>
      <c r="AG38" s="251"/>
      <c r="AH38" s="251"/>
    </row>
    <row r="39" spans="3:34" outlineLevel="2" x14ac:dyDescent="0.3">
      <c r="C39" s="36" t="s">
        <v>111</v>
      </c>
      <c r="D39" s="176">
        <v>0</v>
      </c>
      <c r="E39" s="251"/>
      <c r="F39" s="251"/>
      <c r="G39" s="251"/>
      <c r="H39" s="251"/>
      <c r="I39" s="251"/>
      <c r="J39" s="251"/>
      <c r="K39" s="33"/>
      <c r="L39" s="176">
        <v>0</v>
      </c>
      <c r="M39" s="251"/>
      <c r="N39" s="251"/>
      <c r="O39" s="251"/>
      <c r="P39" s="251"/>
      <c r="Q39" s="251"/>
      <c r="R39" s="251"/>
      <c r="T39" s="176">
        <v>0</v>
      </c>
      <c r="U39" s="251"/>
      <c r="V39" s="251"/>
      <c r="W39" s="251"/>
      <c r="X39" s="251"/>
      <c r="Y39" s="251"/>
      <c r="Z39" s="251"/>
      <c r="AB39" s="176">
        <v>0</v>
      </c>
      <c r="AC39" s="251"/>
      <c r="AD39" s="251"/>
      <c r="AE39" s="251"/>
      <c r="AF39" s="251"/>
      <c r="AG39" s="251"/>
      <c r="AH39" s="251"/>
    </row>
    <row r="40" spans="3:34" outlineLevel="2" x14ac:dyDescent="0.3">
      <c r="C40" s="273" t="s">
        <v>946</v>
      </c>
      <c r="D40" s="176">
        <v>0</v>
      </c>
      <c r="E40" s="251"/>
      <c r="F40" s="251"/>
      <c r="G40" s="251"/>
      <c r="H40" s="251"/>
      <c r="I40" s="251"/>
      <c r="J40" s="251"/>
      <c r="K40" s="33"/>
      <c r="L40" s="176">
        <v>0</v>
      </c>
      <c r="M40" s="251"/>
      <c r="N40" s="251"/>
      <c r="O40" s="251"/>
      <c r="P40" s="251"/>
      <c r="Q40" s="251"/>
      <c r="R40" s="251"/>
      <c r="T40" s="176">
        <v>0</v>
      </c>
      <c r="U40" s="251"/>
      <c r="V40" s="251"/>
      <c r="W40" s="251"/>
      <c r="X40" s="251"/>
      <c r="Y40" s="251"/>
      <c r="Z40" s="251"/>
      <c r="AB40" s="176">
        <v>0</v>
      </c>
      <c r="AC40" s="251"/>
      <c r="AD40" s="251"/>
      <c r="AE40" s="251"/>
      <c r="AF40" s="251"/>
      <c r="AG40" s="251"/>
      <c r="AH40" s="251"/>
    </row>
    <row r="41" spans="3:34" outlineLevel="2" x14ac:dyDescent="0.3">
      <c r="C41" s="273" t="s">
        <v>947</v>
      </c>
      <c r="D41" s="176">
        <v>0</v>
      </c>
      <c r="E41" s="251"/>
      <c r="F41" s="251"/>
      <c r="G41" s="251"/>
      <c r="H41" s="251"/>
      <c r="I41" s="251"/>
      <c r="J41" s="251"/>
      <c r="K41" s="33"/>
      <c r="L41" s="176">
        <v>0</v>
      </c>
      <c r="M41" s="251"/>
      <c r="N41" s="251"/>
      <c r="O41" s="251"/>
      <c r="P41" s="251"/>
      <c r="Q41" s="251"/>
      <c r="R41" s="251"/>
      <c r="T41" s="176">
        <v>0</v>
      </c>
      <c r="U41" s="251"/>
      <c r="V41" s="251"/>
      <c r="W41" s="251"/>
      <c r="X41" s="251"/>
      <c r="Y41" s="251"/>
      <c r="Z41" s="251"/>
      <c r="AB41" s="176">
        <v>0</v>
      </c>
      <c r="AC41" s="251"/>
      <c r="AD41" s="251"/>
      <c r="AE41" s="251"/>
      <c r="AF41" s="251"/>
      <c r="AG41" s="251"/>
      <c r="AH41" s="251"/>
    </row>
    <row r="42" spans="3:34" outlineLevel="2" x14ac:dyDescent="0.35">
      <c r="C42" s="273"/>
      <c r="D42" s="24"/>
      <c r="E42" s="24"/>
      <c r="F42" s="24"/>
      <c r="G42" s="24"/>
      <c r="H42" s="24"/>
      <c r="I42" s="24"/>
      <c r="J42" s="24"/>
      <c r="K42" s="33"/>
      <c r="L42" s="24"/>
      <c r="M42" s="24"/>
      <c r="N42" s="24"/>
      <c r="O42" s="24"/>
      <c r="P42" s="24"/>
      <c r="Q42" s="24"/>
      <c r="R42" s="24"/>
      <c r="T42" s="24"/>
      <c r="U42" s="24"/>
      <c r="V42" s="24"/>
      <c r="W42" s="24"/>
      <c r="X42" s="24"/>
      <c r="Y42" s="24"/>
      <c r="Z42" s="24"/>
      <c r="AB42" s="24"/>
      <c r="AC42" s="24"/>
      <c r="AD42" s="24"/>
      <c r="AE42" s="24"/>
      <c r="AF42" s="24"/>
      <c r="AG42" s="24"/>
      <c r="AH42" s="24"/>
    </row>
    <row r="43" spans="3:34" outlineLevel="2" x14ac:dyDescent="0.3">
      <c r="C43" s="34" t="s">
        <v>952</v>
      </c>
      <c r="D43" s="253">
        <f>+D44+D47+D50+D53+D56+D59</f>
        <v>0</v>
      </c>
      <c r="E43" s="251"/>
      <c r="F43" s="251"/>
      <c r="G43" s="251"/>
      <c r="H43" s="251"/>
      <c r="I43" s="251"/>
      <c r="J43" s="251"/>
      <c r="K43" s="33"/>
      <c r="L43" s="253">
        <f>+L44+L47+L50+L53+L56+L59</f>
        <v>0</v>
      </c>
      <c r="M43" s="251"/>
      <c r="N43" s="251"/>
      <c r="O43" s="251"/>
      <c r="P43" s="251"/>
      <c r="Q43" s="251"/>
      <c r="R43" s="251"/>
      <c r="T43" s="253">
        <f>+T44+T47+T50+T53+T56+T59</f>
        <v>0</v>
      </c>
      <c r="U43" s="251"/>
      <c r="V43" s="251"/>
      <c r="W43" s="251"/>
      <c r="X43" s="251"/>
      <c r="Y43" s="251"/>
      <c r="Z43" s="251"/>
      <c r="AB43" s="253">
        <f>+AB44+AB47+AB50+AB53+AB56+AB59</f>
        <v>0</v>
      </c>
      <c r="AC43" s="251"/>
      <c r="AD43" s="251"/>
      <c r="AE43" s="251"/>
      <c r="AF43" s="251"/>
      <c r="AG43" s="251"/>
      <c r="AH43" s="251"/>
    </row>
    <row r="44" spans="3:34" outlineLevel="2" x14ac:dyDescent="0.3">
      <c r="C44" s="35" t="s">
        <v>945</v>
      </c>
      <c r="D44" s="257">
        <v>0</v>
      </c>
      <c r="E44" s="251"/>
      <c r="F44" s="251"/>
      <c r="G44" s="251"/>
      <c r="H44" s="251"/>
      <c r="I44" s="251"/>
      <c r="J44" s="251"/>
      <c r="K44" s="33"/>
      <c r="L44" s="257">
        <v>0</v>
      </c>
      <c r="M44" s="251"/>
      <c r="N44" s="251"/>
      <c r="O44" s="251"/>
      <c r="P44" s="251"/>
      <c r="Q44" s="251"/>
      <c r="R44" s="251"/>
      <c r="T44" s="257">
        <v>0</v>
      </c>
      <c r="U44" s="251"/>
      <c r="V44" s="251"/>
      <c r="W44" s="251"/>
      <c r="X44" s="251"/>
      <c r="Y44" s="251"/>
      <c r="Z44" s="251"/>
      <c r="AB44" s="257">
        <v>0</v>
      </c>
      <c r="AC44" s="251"/>
      <c r="AD44" s="251"/>
      <c r="AE44" s="251"/>
      <c r="AF44" s="251"/>
      <c r="AG44" s="251"/>
      <c r="AH44" s="251"/>
    </row>
    <row r="45" spans="3:34" outlineLevel="2" x14ac:dyDescent="0.3">
      <c r="C45" s="36" t="s">
        <v>110</v>
      </c>
      <c r="D45" s="176">
        <v>0</v>
      </c>
      <c r="E45" s="251"/>
      <c r="F45" s="251"/>
      <c r="G45" s="251"/>
      <c r="H45" s="251"/>
      <c r="I45" s="251"/>
      <c r="J45" s="251"/>
      <c r="K45" s="33"/>
      <c r="L45" s="176">
        <v>0</v>
      </c>
      <c r="M45" s="251"/>
      <c r="N45" s="251"/>
      <c r="O45" s="251"/>
      <c r="P45" s="251"/>
      <c r="Q45" s="251"/>
      <c r="R45" s="251"/>
      <c r="T45" s="176">
        <v>0</v>
      </c>
      <c r="U45" s="251"/>
      <c r="V45" s="251"/>
      <c r="W45" s="251"/>
      <c r="X45" s="251"/>
      <c r="Y45" s="251"/>
      <c r="Z45" s="251"/>
      <c r="AB45" s="176">
        <v>0</v>
      </c>
      <c r="AC45" s="251"/>
      <c r="AD45" s="251"/>
      <c r="AE45" s="251"/>
      <c r="AF45" s="251"/>
      <c r="AG45" s="251"/>
      <c r="AH45" s="251"/>
    </row>
    <row r="46" spans="3:34" outlineLevel="2" x14ac:dyDescent="0.3">
      <c r="C46" s="36" t="s">
        <v>111</v>
      </c>
      <c r="D46" s="176">
        <v>0</v>
      </c>
      <c r="E46" s="251"/>
      <c r="F46" s="251"/>
      <c r="G46" s="251"/>
      <c r="H46" s="251"/>
      <c r="I46" s="251"/>
      <c r="J46" s="251"/>
      <c r="K46" s="33"/>
      <c r="L46" s="176">
        <v>0</v>
      </c>
      <c r="M46" s="251"/>
      <c r="N46" s="251"/>
      <c r="O46" s="251"/>
      <c r="P46" s="251"/>
      <c r="Q46" s="251"/>
      <c r="R46" s="251"/>
      <c r="T46" s="176">
        <v>0</v>
      </c>
      <c r="U46" s="251"/>
      <c r="V46" s="251"/>
      <c r="W46" s="251"/>
      <c r="X46" s="251"/>
      <c r="Y46" s="251"/>
      <c r="Z46" s="251"/>
      <c r="AB46" s="176">
        <v>0</v>
      </c>
      <c r="AC46" s="251"/>
      <c r="AD46" s="251"/>
      <c r="AE46" s="251"/>
      <c r="AF46" s="251"/>
      <c r="AG46" s="251"/>
      <c r="AH46" s="251"/>
    </row>
    <row r="47" spans="3:34" outlineLevel="2" x14ac:dyDescent="0.3">
      <c r="C47" s="35" t="s">
        <v>948</v>
      </c>
      <c r="D47" s="257">
        <v>0</v>
      </c>
      <c r="E47" s="251"/>
      <c r="F47" s="251"/>
      <c r="G47" s="251"/>
      <c r="H47" s="251"/>
      <c r="I47" s="251"/>
      <c r="J47" s="251"/>
      <c r="K47" s="33"/>
      <c r="L47" s="257">
        <v>0</v>
      </c>
      <c r="M47" s="251"/>
      <c r="N47" s="251"/>
      <c r="O47" s="251"/>
      <c r="P47" s="251"/>
      <c r="Q47" s="251"/>
      <c r="R47" s="251"/>
      <c r="T47" s="257">
        <v>0</v>
      </c>
      <c r="U47" s="251"/>
      <c r="V47" s="251"/>
      <c r="W47" s="251"/>
      <c r="X47" s="251"/>
      <c r="Y47" s="251"/>
      <c r="Z47" s="251"/>
      <c r="AB47" s="257">
        <v>0</v>
      </c>
      <c r="AC47" s="251"/>
      <c r="AD47" s="251"/>
      <c r="AE47" s="251"/>
      <c r="AF47" s="251"/>
      <c r="AG47" s="251"/>
      <c r="AH47" s="251"/>
    </row>
    <row r="48" spans="3:34" outlineLevel="2" x14ac:dyDescent="0.3">
      <c r="C48" s="36" t="s">
        <v>110</v>
      </c>
      <c r="D48" s="176">
        <v>0</v>
      </c>
      <c r="E48" s="251"/>
      <c r="F48" s="251"/>
      <c r="G48" s="251"/>
      <c r="H48" s="251"/>
      <c r="I48" s="251"/>
      <c r="J48" s="251"/>
      <c r="K48" s="33"/>
      <c r="L48" s="176">
        <v>0</v>
      </c>
      <c r="M48" s="251"/>
      <c r="N48" s="251"/>
      <c r="O48" s="251"/>
      <c r="P48" s="251"/>
      <c r="Q48" s="251"/>
      <c r="R48" s="251"/>
      <c r="T48" s="176">
        <v>0</v>
      </c>
      <c r="U48" s="251"/>
      <c r="V48" s="251"/>
      <c r="W48" s="251"/>
      <c r="X48" s="251"/>
      <c r="Y48" s="251"/>
      <c r="Z48" s="251"/>
      <c r="AB48" s="176">
        <v>0</v>
      </c>
      <c r="AC48" s="251"/>
      <c r="AD48" s="251"/>
      <c r="AE48" s="251"/>
      <c r="AF48" s="251"/>
      <c r="AG48" s="251"/>
      <c r="AH48" s="251"/>
    </row>
    <row r="49" spans="3:34" outlineLevel="2" x14ac:dyDescent="0.3">
      <c r="C49" s="36" t="s">
        <v>111</v>
      </c>
      <c r="D49" s="176">
        <v>0</v>
      </c>
      <c r="E49" s="251"/>
      <c r="F49" s="251"/>
      <c r="G49" s="251"/>
      <c r="H49" s="251"/>
      <c r="I49" s="251"/>
      <c r="J49" s="251"/>
      <c r="K49" s="33"/>
      <c r="L49" s="176">
        <v>0</v>
      </c>
      <c r="M49" s="251"/>
      <c r="N49" s="251"/>
      <c r="O49" s="251"/>
      <c r="P49" s="251"/>
      <c r="Q49" s="251"/>
      <c r="R49" s="251"/>
      <c r="T49" s="176">
        <v>0</v>
      </c>
      <c r="U49" s="251"/>
      <c r="V49" s="251"/>
      <c r="W49" s="251"/>
      <c r="X49" s="251"/>
      <c r="Y49" s="251"/>
      <c r="Z49" s="251"/>
      <c r="AB49" s="176">
        <v>0</v>
      </c>
      <c r="AC49" s="251"/>
      <c r="AD49" s="251"/>
      <c r="AE49" s="251"/>
      <c r="AF49" s="251"/>
      <c r="AG49" s="251"/>
      <c r="AH49" s="251"/>
    </row>
    <row r="50" spans="3:34" outlineLevel="2" x14ac:dyDescent="0.3">
      <c r="C50" s="35" t="s">
        <v>949</v>
      </c>
      <c r="D50" s="257">
        <v>0</v>
      </c>
      <c r="E50" s="251"/>
      <c r="F50" s="251"/>
      <c r="G50" s="251"/>
      <c r="H50" s="251"/>
      <c r="I50" s="251"/>
      <c r="J50" s="251"/>
      <c r="K50" s="33"/>
      <c r="L50" s="257">
        <v>0</v>
      </c>
      <c r="M50" s="251"/>
      <c r="N50" s="251"/>
      <c r="O50" s="251"/>
      <c r="P50" s="251"/>
      <c r="Q50" s="251"/>
      <c r="R50" s="251"/>
      <c r="T50" s="257">
        <v>0</v>
      </c>
      <c r="U50" s="251"/>
      <c r="V50" s="251"/>
      <c r="W50" s="251"/>
      <c r="X50" s="251"/>
      <c r="Y50" s="251"/>
      <c r="Z50" s="251"/>
      <c r="AB50" s="257">
        <v>0</v>
      </c>
      <c r="AC50" s="251"/>
      <c r="AD50" s="251"/>
      <c r="AE50" s="251"/>
      <c r="AF50" s="251"/>
      <c r="AG50" s="251"/>
      <c r="AH50" s="251"/>
    </row>
    <row r="51" spans="3:34" outlineLevel="2" x14ac:dyDescent="0.3">
      <c r="C51" s="36" t="s">
        <v>110</v>
      </c>
      <c r="D51" s="176">
        <v>0</v>
      </c>
      <c r="E51" s="251"/>
      <c r="F51" s="251"/>
      <c r="G51" s="251"/>
      <c r="H51" s="251"/>
      <c r="I51" s="251"/>
      <c r="J51" s="251"/>
      <c r="K51" s="33"/>
      <c r="L51" s="176">
        <v>0</v>
      </c>
      <c r="M51" s="251"/>
      <c r="N51" s="251"/>
      <c r="O51" s="251"/>
      <c r="P51" s="251"/>
      <c r="Q51" s="251"/>
      <c r="R51" s="251"/>
      <c r="T51" s="176">
        <v>0</v>
      </c>
      <c r="U51" s="251"/>
      <c r="V51" s="251"/>
      <c r="W51" s="251"/>
      <c r="X51" s="251"/>
      <c r="Y51" s="251"/>
      <c r="Z51" s="251"/>
      <c r="AB51" s="176">
        <v>0</v>
      </c>
      <c r="AC51" s="251"/>
      <c r="AD51" s="251"/>
      <c r="AE51" s="251"/>
      <c r="AF51" s="251"/>
      <c r="AG51" s="251"/>
      <c r="AH51" s="251"/>
    </row>
    <row r="52" spans="3:34" outlineLevel="2" x14ac:dyDescent="0.3">
      <c r="C52" s="36" t="s">
        <v>111</v>
      </c>
      <c r="D52" s="176">
        <v>0</v>
      </c>
      <c r="E52" s="251"/>
      <c r="F52" s="251"/>
      <c r="G52" s="251"/>
      <c r="H52" s="251"/>
      <c r="I52" s="251"/>
      <c r="J52" s="251"/>
      <c r="K52" s="33"/>
      <c r="L52" s="176">
        <v>0</v>
      </c>
      <c r="M52" s="251"/>
      <c r="N52" s="251"/>
      <c r="O52" s="251"/>
      <c r="P52" s="251"/>
      <c r="Q52" s="251"/>
      <c r="R52" s="251"/>
      <c r="T52" s="176">
        <v>0</v>
      </c>
      <c r="U52" s="251"/>
      <c r="V52" s="251"/>
      <c r="W52" s="251"/>
      <c r="X52" s="251"/>
      <c r="Y52" s="251"/>
      <c r="Z52" s="251"/>
      <c r="AB52" s="176">
        <v>0</v>
      </c>
      <c r="AC52" s="251"/>
      <c r="AD52" s="251"/>
      <c r="AE52" s="251"/>
      <c r="AF52" s="251"/>
      <c r="AG52" s="251"/>
      <c r="AH52" s="251"/>
    </row>
    <row r="53" spans="3:34" outlineLevel="2" x14ac:dyDescent="0.3">
      <c r="C53" s="35" t="s">
        <v>950</v>
      </c>
      <c r="D53" s="257">
        <v>0</v>
      </c>
      <c r="E53" s="251"/>
      <c r="F53" s="251"/>
      <c r="G53" s="251"/>
      <c r="H53" s="251"/>
      <c r="I53" s="251"/>
      <c r="J53" s="251"/>
      <c r="K53" s="33"/>
      <c r="L53" s="257">
        <v>0</v>
      </c>
      <c r="M53" s="251"/>
      <c r="N53" s="251"/>
      <c r="O53" s="251"/>
      <c r="P53" s="251"/>
      <c r="Q53" s="251"/>
      <c r="R53" s="251"/>
      <c r="T53" s="257">
        <v>0</v>
      </c>
      <c r="U53" s="251"/>
      <c r="V53" s="251"/>
      <c r="W53" s="251"/>
      <c r="X53" s="251"/>
      <c r="Y53" s="251"/>
      <c r="Z53" s="251"/>
      <c r="AB53" s="257">
        <v>0</v>
      </c>
      <c r="AC53" s="251"/>
      <c r="AD53" s="251"/>
      <c r="AE53" s="251"/>
      <c r="AF53" s="251"/>
      <c r="AG53" s="251"/>
      <c r="AH53" s="251"/>
    </row>
    <row r="54" spans="3:34" outlineLevel="2" x14ac:dyDescent="0.3">
      <c r="C54" s="36" t="s">
        <v>110</v>
      </c>
      <c r="D54" s="176">
        <v>0</v>
      </c>
      <c r="E54" s="251"/>
      <c r="F54" s="251"/>
      <c r="G54" s="251"/>
      <c r="H54" s="251"/>
      <c r="I54" s="251"/>
      <c r="J54" s="251"/>
      <c r="K54" s="33"/>
      <c r="L54" s="176">
        <v>0</v>
      </c>
      <c r="M54" s="251"/>
      <c r="N54" s="251"/>
      <c r="O54" s="251"/>
      <c r="P54" s="251"/>
      <c r="Q54" s="251"/>
      <c r="R54" s="251"/>
      <c r="T54" s="176">
        <v>0</v>
      </c>
      <c r="U54" s="251"/>
      <c r="V54" s="251"/>
      <c r="W54" s="251"/>
      <c r="X54" s="251"/>
      <c r="Y54" s="251"/>
      <c r="Z54" s="251"/>
      <c r="AB54" s="176">
        <v>0</v>
      </c>
      <c r="AC54" s="251"/>
      <c r="AD54" s="251"/>
      <c r="AE54" s="251"/>
      <c r="AF54" s="251"/>
      <c r="AG54" s="251"/>
      <c r="AH54" s="251"/>
    </row>
    <row r="55" spans="3:34" outlineLevel="2" x14ac:dyDescent="0.3">
      <c r="C55" s="36" t="s">
        <v>111</v>
      </c>
      <c r="D55" s="176">
        <v>0</v>
      </c>
      <c r="E55" s="251"/>
      <c r="F55" s="251"/>
      <c r="G55" s="251"/>
      <c r="H55" s="251"/>
      <c r="I55" s="251"/>
      <c r="J55" s="251"/>
      <c r="K55" s="33"/>
      <c r="L55" s="176">
        <v>0</v>
      </c>
      <c r="M55" s="251"/>
      <c r="N55" s="251"/>
      <c r="O55" s="251"/>
      <c r="P55" s="251"/>
      <c r="Q55" s="251"/>
      <c r="R55" s="251"/>
      <c r="T55" s="176">
        <v>0</v>
      </c>
      <c r="U55" s="251"/>
      <c r="V55" s="251"/>
      <c r="W55" s="251"/>
      <c r="X55" s="251"/>
      <c r="Y55" s="251"/>
      <c r="Z55" s="251"/>
      <c r="AB55" s="176">
        <v>0</v>
      </c>
      <c r="AC55" s="251"/>
      <c r="AD55" s="251"/>
      <c r="AE55" s="251"/>
      <c r="AF55" s="251"/>
      <c r="AG55" s="251"/>
      <c r="AH55" s="251"/>
    </row>
    <row r="56" spans="3:34" outlineLevel="2" x14ac:dyDescent="0.3">
      <c r="C56" s="35" t="s">
        <v>951</v>
      </c>
      <c r="D56" s="257">
        <v>0</v>
      </c>
      <c r="E56" s="251"/>
      <c r="F56" s="251"/>
      <c r="G56" s="251"/>
      <c r="H56" s="251"/>
      <c r="I56" s="251"/>
      <c r="J56" s="251"/>
      <c r="K56" s="33"/>
      <c r="L56" s="257">
        <v>0</v>
      </c>
      <c r="M56" s="251"/>
      <c r="N56" s="251"/>
      <c r="O56" s="251"/>
      <c r="P56" s="251"/>
      <c r="Q56" s="251"/>
      <c r="R56" s="251"/>
      <c r="T56" s="257">
        <v>0</v>
      </c>
      <c r="U56" s="251"/>
      <c r="V56" s="251"/>
      <c r="W56" s="251"/>
      <c r="X56" s="251"/>
      <c r="Y56" s="251"/>
      <c r="Z56" s="251"/>
      <c r="AB56" s="257">
        <v>0</v>
      </c>
      <c r="AC56" s="251"/>
      <c r="AD56" s="251"/>
      <c r="AE56" s="251"/>
      <c r="AF56" s="251"/>
      <c r="AG56" s="251"/>
      <c r="AH56" s="251"/>
    </row>
    <row r="57" spans="3:34" outlineLevel="2" x14ac:dyDescent="0.3">
      <c r="C57" s="36" t="s">
        <v>110</v>
      </c>
      <c r="D57" s="176">
        <v>0</v>
      </c>
      <c r="E57" s="251"/>
      <c r="F57" s="251"/>
      <c r="G57" s="251"/>
      <c r="H57" s="251"/>
      <c r="I57" s="251"/>
      <c r="J57" s="251"/>
      <c r="K57" s="33"/>
      <c r="L57" s="176">
        <v>0</v>
      </c>
      <c r="M57" s="251"/>
      <c r="N57" s="251"/>
      <c r="O57" s="251"/>
      <c r="P57" s="251"/>
      <c r="Q57" s="251"/>
      <c r="R57" s="251"/>
      <c r="T57" s="176">
        <v>0</v>
      </c>
      <c r="U57" s="251"/>
      <c r="V57" s="251"/>
      <c r="W57" s="251"/>
      <c r="X57" s="251"/>
      <c r="Y57" s="251"/>
      <c r="Z57" s="251"/>
      <c r="AB57" s="176">
        <v>0</v>
      </c>
      <c r="AC57" s="251"/>
      <c r="AD57" s="251"/>
      <c r="AE57" s="251"/>
      <c r="AF57" s="251"/>
      <c r="AG57" s="251"/>
      <c r="AH57" s="251"/>
    </row>
    <row r="58" spans="3:34" outlineLevel="2" x14ac:dyDescent="0.3">
      <c r="C58" s="36" t="s">
        <v>111</v>
      </c>
      <c r="D58" s="176">
        <v>0</v>
      </c>
      <c r="E58" s="251"/>
      <c r="F58" s="251"/>
      <c r="G58" s="251"/>
      <c r="H58" s="251"/>
      <c r="I58" s="251"/>
      <c r="J58" s="251"/>
      <c r="K58" s="33"/>
      <c r="L58" s="176">
        <v>0</v>
      </c>
      <c r="M58" s="251"/>
      <c r="N58" s="251"/>
      <c r="O58" s="251"/>
      <c r="P58" s="251"/>
      <c r="Q58" s="251"/>
      <c r="R58" s="251"/>
      <c r="T58" s="176">
        <v>0</v>
      </c>
      <c r="U58" s="251"/>
      <c r="V58" s="251"/>
      <c r="W58" s="251"/>
      <c r="X58" s="251"/>
      <c r="Y58" s="251"/>
      <c r="Z58" s="251"/>
      <c r="AB58" s="176">
        <v>0</v>
      </c>
      <c r="AC58" s="251"/>
      <c r="AD58" s="251"/>
      <c r="AE58" s="251"/>
      <c r="AF58" s="251"/>
      <c r="AG58" s="251"/>
      <c r="AH58" s="251"/>
    </row>
    <row r="59" spans="3:34" outlineLevel="2" x14ac:dyDescent="0.3">
      <c r="C59" s="35" t="s">
        <v>112</v>
      </c>
      <c r="D59" s="176">
        <v>0</v>
      </c>
      <c r="E59" s="251"/>
      <c r="F59" s="251"/>
      <c r="G59" s="251"/>
      <c r="H59" s="251"/>
      <c r="I59" s="251"/>
      <c r="J59" s="251"/>
      <c r="K59" s="33"/>
      <c r="L59" s="176">
        <v>0</v>
      </c>
      <c r="M59" s="251"/>
      <c r="N59" s="251"/>
      <c r="O59" s="251"/>
      <c r="P59" s="251"/>
      <c r="Q59" s="251"/>
      <c r="R59" s="251"/>
      <c r="T59" s="176">
        <v>0</v>
      </c>
      <c r="U59" s="251"/>
      <c r="V59" s="251"/>
      <c r="W59" s="251"/>
      <c r="X59" s="251"/>
      <c r="Y59" s="251"/>
      <c r="Z59" s="251"/>
      <c r="AB59" s="176">
        <v>0</v>
      </c>
      <c r="AC59" s="251"/>
      <c r="AD59" s="251"/>
      <c r="AE59" s="251"/>
      <c r="AF59" s="251"/>
      <c r="AG59" s="251"/>
      <c r="AH59" s="251"/>
    </row>
    <row r="60" spans="3:34" outlineLevel="2" x14ac:dyDescent="0.35">
      <c r="C60" s="38"/>
      <c r="D60" s="24"/>
      <c r="E60" s="24"/>
      <c r="F60" s="24"/>
      <c r="G60" s="24"/>
      <c r="H60" s="24"/>
      <c r="I60" s="24"/>
      <c r="J60" s="24"/>
      <c r="K60" s="33"/>
      <c r="L60" s="24"/>
      <c r="M60" s="24"/>
      <c r="N60" s="24"/>
      <c r="O60" s="24"/>
      <c r="P60" s="24"/>
      <c r="Q60" s="24"/>
      <c r="R60" s="24"/>
      <c r="T60" s="24"/>
      <c r="U60" s="24"/>
      <c r="V60" s="24"/>
      <c r="W60" s="24"/>
      <c r="X60" s="24"/>
      <c r="Y60" s="24"/>
      <c r="Z60" s="24"/>
      <c r="AB60" s="24"/>
      <c r="AC60" s="24"/>
      <c r="AD60" s="24"/>
      <c r="AE60" s="24"/>
      <c r="AF60" s="24"/>
      <c r="AG60" s="24"/>
      <c r="AH60" s="24"/>
    </row>
    <row r="61" spans="3:34" outlineLevel="2" x14ac:dyDescent="0.35">
      <c r="C61" s="258" t="s">
        <v>953</v>
      </c>
      <c r="D61" s="261">
        <f>D43+D16</f>
        <v>0</v>
      </c>
      <c r="E61" s="261">
        <f t="shared" ref="E61:J61" si="0">E43+E16</f>
        <v>0</v>
      </c>
      <c r="F61" s="261">
        <f t="shared" si="0"/>
        <v>0</v>
      </c>
      <c r="G61" s="261">
        <f t="shared" si="0"/>
        <v>0</v>
      </c>
      <c r="H61" s="261">
        <f t="shared" si="0"/>
        <v>0</v>
      </c>
      <c r="I61" s="261">
        <f t="shared" si="0"/>
        <v>0</v>
      </c>
      <c r="J61" s="261">
        <f t="shared" si="0"/>
        <v>0</v>
      </c>
      <c r="K61" s="33"/>
      <c r="L61" s="261">
        <f>L43+L16</f>
        <v>0</v>
      </c>
      <c r="M61" s="261">
        <f t="shared" ref="M61:R61" si="1">M43+M16</f>
        <v>0</v>
      </c>
      <c r="N61" s="261">
        <f t="shared" si="1"/>
        <v>0</v>
      </c>
      <c r="O61" s="261">
        <f t="shared" si="1"/>
        <v>0</v>
      </c>
      <c r="P61" s="261">
        <f t="shared" si="1"/>
        <v>0</v>
      </c>
      <c r="Q61" s="261">
        <f t="shared" si="1"/>
        <v>0</v>
      </c>
      <c r="R61" s="261">
        <f t="shared" si="1"/>
        <v>0</v>
      </c>
      <c r="T61" s="261">
        <f>T43+T16</f>
        <v>0</v>
      </c>
      <c r="U61" s="261">
        <f t="shared" ref="U61:Z61" si="2">U43+U16</f>
        <v>0</v>
      </c>
      <c r="V61" s="261">
        <f t="shared" si="2"/>
        <v>0</v>
      </c>
      <c r="W61" s="261">
        <f t="shared" si="2"/>
        <v>0</v>
      </c>
      <c r="X61" s="261">
        <f t="shared" si="2"/>
        <v>0</v>
      </c>
      <c r="Y61" s="261">
        <f t="shared" si="2"/>
        <v>0</v>
      </c>
      <c r="Z61" s="261">
        <f t="shared" si="2"/>
        <v>0</v>
      </c>
      <c r="AB61" s="261">
        <f>AB43+AB16</f>
        <v>0</v>
      </c>
      <c r="AC61" s="261">
        <f t="shared" ref="AC61:AH61" si="3">AC43+AC16</f>
        <v>0</v>
      </c>
      <c r="AD61" s="261">
        <f t="shared" si="3"/>
        <v>0</v>
      </c>
      <c r="AE61" s="261">
        <f t="shared" si="3"/>
        <v>0</v>
      </c>
      <c r="AF61" s="261">
        <f t="shared" si="3"/>
        <v>0</v>
      </c>
      <c r="AG61" s="261">
        <f t="shared" si="3"/>
        <v>0</v>
      </c>
      <c r="AH61" s="261">
        <f t="shared" si="3"/>
        <v>0</v>
      </c>
    </row>
    <row r="62" spans="3:34" outlineLevel="2" x14ac:dyDescent="0.35">
      <c r="C62" s="96"/>
      <c r="D62" s="24"/>
      <c r="E62" s="24"/>
      <c r="F62" s="24"/>
      <c r="G62" s="24"/>
      <c r="H62" s="24"/>
      <c r="I62" s="24"/>
      <c r="J62" s="24"/>
      <c r="K62" s="33"/>
      <c r="L62" s="24"/>
      <c r="M62" s="24"/>
      <c r="N62" s="24"/>
      <c r="O62" s="24"/>
      <c r="P62" s="24"/>
      <c r="Q62" s="24"/>
      <c r="R62" s="24"/>
      <c r="T62" s="24"/>
      <c r="U62" s="24"/>
      <c r="V62" s="24"/>
      <c r="W62" s="24"/>
      <c r="X62" s="24"/>
      <c r="Y62" s="24"/>
      <c r="Z62" s="24"/>
      <c r="AB62" s="24"/>
      <c r="AC62" s="24"/>
      <c r="AD62" s="24"/>
      <c r="AE62" s="24"/>
      <c r="AF62" s="24"/>
      <c r="AG62" s="24"/>
      <c r="AH62" s="24"/>
    </row>
    <row r="63" spans="3:34" ht="15.5" outlineLevel="2" x14ac:dyDescent="0.35">
      <c r="C63" s="271" t="s">
        <v>733</v>
      </c>
      <c r="D63" s="271"/>
      <c r="E63" s="271"/>
      <c r="F63" s="271"/>
      <c r="G63" s="271"/>
      <c r="H63" s="271"/>
      <c r="I63" s="271"/>
      <c r="J63" s="271"/>
      <c r="K63" s="33"/>
      <c r="L63" s="271"/>
      <c r="M63" s="271"/>
      <c r="N63" s="271"/>
      <c r="O63" s="271"/>
      <c r="P63" s="271"/>
      <c r="Q63" s="271"/>
      <c r="R63" s="271"/>
      <c r="T63" s="271"/>
      <c r="U63" s="271"/>
      <c r="V63" s="271"/>
      <c r="W63" s="271"/>
      <c r="X63" s="271"/>
      <c r="Y63" s="271"/>
      <c r="Z63" s="271"/>
      <c r="AB63" s="271"/>
      <c r="AC63" s="271"/>
      <c r="AD63" s="271"/>
      <c r="AE63" s="271"/>
      <c r="AF63" s="271"/>
      <c r="AG63" s="271"/>
      <c r="AH63" s="271"/>
    </row>
    <row r="64" spans="3:34" outlineLevel="2" x14ac:dyDescent="0.35">
      <c r="C64" s="32"/>
      <c r="D64" s="24"/>
      <c r="E64" s="24"/>
      <c r="F64" s="24"/>
      <c r="G64" s="24"/>
      <c r="H64" s="24"/>
      <c r="I64" s="24"/>
      <c r="J64" s="24"/>
      <c r="K64" s="33"/>
      <c r="L64" s="24"/>
      <c r="M64" s="24"/>
      <c r="N64" s="24"/>
      <c r="O64" s="24"/>
      <c r="P64" s="24"/>
      <c r="Q64" s="24"/>
      <c r="R64" s="24"/>
      <c r="T64" s="24"/>
      <c r="U64" s="24"/>
      <c r="V64" s="24"/>
      <c r="W64" s="24"/>
      <c r="X64" s="24"/>
      <c r="Y64" s="24"/>
      <c r="Z64" s="24"/>
      <c r="AB64" s="24"/>
      <c r="AC64" s="24"/>
      <c r="AD64" s="24"/>
      <c r="AE64" s="24"/>
      <c r="AF64" s="24"/>
      <c r="AG64" s="24"/>
      <c r="AH64" s="24"/>
    </row>
    <row r="65" spans="3:34" outlineLevel="2" x14ac:dyDescent="0.3">
      <c r="C65" s="276" t="s">
        <v>118</v>
      </c>
      <c r="D65" s="251"/>
      <c r="E65" s="251"/>
      <c r="F65" s="251"/>
      <c r="G65" s="251"/>
      <c r="H65" s="253">
        <f>SUM(H66:H73)</f>
        <v>0</v>
      </c>
      <c r="I65" s="251"/>
      <c r="J65" s="251"/>
      <c r="K65" s="33"/>
      <c r="L65" s="251"/>
      <c r="M65" s="251"/>
      <c r="N65" s="251"/>
      <c r="O65" s="251"/>
      <c r="P65" s="253">
        <f>SUM(P66:P73)</f>
        <v>0</v>
      </c>
      <c r="Q65" s="251"/>
      <c r="R65" s="251"/>
      <c r="T65" s="251"/>
      <c r="U65" s="251"/>
      <c r="V65" s="251"/>
      <c r="W65" s="251"/>
      <c r="X65" s="253">
        <f>SUM(X66:X73)</f>
        <v>0</v>
      </c>
      <c r="Y65" s="251"/>
      <c r="Z65" s="251"/>
      <c r="AB65" s="251"/>
      <c r="AC65" s="251"/>
      <c r="AD65" s="251"/>
      <c r="AE65" s="251"/>
      <c r="AF65" s="253">
        <f>SUM(AF66:AF73)</f>
        <v>0</v>
      </c>
      <c r="AG65" s="251"/>
      <c r="AH65" s="251"/>
    </row>
    <row r="66" spans="3:34" outlineLevel="2" x14ac:dyDescent="0.3">
      <c r="C66" s="96" t="s">
        <v>766</v>
      </c>
      <c r="D66" s="251"/>
      <c r="E66" s="251"/>
      <c r="F66" s="251"/>
      <c r="G66" s="251"/>
      <c r="H66" s="176">
        <v>0</v>
      </c>
      <c r="I66" s="251"/>
      <c r="J66" s="251"/>
      <c r="K66" s="33"/>
      <c r="L66" s="251"/>
      <c r="M66" s="251"/>
      <c r="N66" s="251"/>
      <c r="O66" s="251"/>
      <c r="P66" s="176">
        <v>0</v>
      </c>
      <c r="Q66" s="251"/>
      <c r="R66" s="251"/>
      <c r="T66" s="251"/>
      <c r="U66" s="251"/>
      <c r="V66" s="251"/>
      <c r="W66" s="251"/>
      <c r="X66" s="176">
        <v>0</v>
      </c>
      <c r="Y66" s="251"/>
      <c r="Z66" s="251"/>
      <c r="AB66" s="251"/>
      <c r="AC66" s="251"/>
      <c r="AD66" s="251"/>
      <c r="AE66" s="251"/>
      <c r="AF66" s="176">
        <v>0</v>
      </c>
      <c r="AG66" s="251"/>
      <c r="AH66" s="251"/>
    </row>
    <row r="67" spans="3:34" outlineLevel="2" x14ac:dyDescent="0.3">
      <c r="C67" s="96" t="s">
        <v>767</v>
      </c>
      <c r="D67" s="251"/>
      <c r="E67" s="251"/>
      <c r="F67" s="251"/>
      <c r="G67" s="251"/>
      <c r="H67" s="176">
        <v>0</v>
      </c>
      <c r="I67" s="251"/>
      <c r="J67" s="251"/>
      <c r="K67" s="33"/>
      <c r="L67" s="251"/>
      <c r="M67" s="251"/>
      <c r="N67" s="251"/>
      <c r="O67" s="251"/>
      <c r="P67" s="176">
        <v>0</v>
      </c>
      <c r="Q67" s="251"/>
      <c r="R67" s="251"/>
      <c r="T67" s="251"/>
      <c r="U67" s="251"/>
      <c r="V67" s="251"/>
      <c r="W67" s="251"/>
      <c r="X67" s="176">
        <v>0</v>
      </c>
      <c r="Y67" s="251"/>
      <c r="Z67" s="251"/>
      <c r="AB67" s="251"/>
      <c r="AC67" s="251"/>
      <c r="AD67" s="251"/>
      <c r="AE67" s="251"/>
      <c r="AF67" s="176">
        <v>0</v>
      </c>
      <c r="AG67" s="251"/>
      <c r="AH67" s="251"/>
    </row>
    <row r="68" spans="3:34" outlineLevel="2" x14ac:dyDescent="0.3">
      <c r="C68" s="96" t="s">
        <v>768</v>
      </c>
      <c r="D68" s="251"/>
      <c r="E68" s="251"/>
      <c r="F68" s="251"/>
      <c r="G68" s="251"/>
      <c r="H68" s="176">
        <v>0</v>
      </c>
      <c r="I68" s="251"/>
      <c r="J68" s="251"/>
      <c r="K68" s="33"/>
      <c r="L68" s="251"/>
      <c r="M68" s="251"/>
      <c r="N68" s="251"/>
      <c r="O68" s="251"/>
      <c r="P68" s="176">
        <v>0</v>
      </c>
      <c r="Q68" s="251"/>
      <c r="R68" s="251"/>
      <c r="T68" s="251"/>
      <c r="U68" s="251"/>
      <c r="V68" s="251"/>
      <c r="W68" s="251"/>
      <c r="X68" s="176">
        <v>0</v>
      </c>
      <c r="Y68" s="251"/>
      <c r="Z68" s="251"/>
      <c r="AB68" s="251"/>
      <c r="AC68" s="251"/>
      <c r="AD68" s="251"/>
      <c r="AE68" s="251"/>
      <c r="AF68" s="176">
        <v>0</v>
      </c>
      <c r="AG68" s="251"/>
      <c r="AH68" s="251"/>
    </row>
    <row r="69" spans="3:34" outlineLevel="2" x14ac:dyDescent="0.3">
      <c r="C69" s="96" t="s">
        <v>769</v>
      </c>
      <c r="D69" s="251"/>
      <c r="E69" s="251"/>
      <c r="F69" s="251"/>
      <c r="G69" s="251"/>
      <c r="H69" s="176">
        <v>0</v>
      </c>
      <c r="I69" s="251"/>
      <c r="J69" s="251"/>
      <c r="K69" s="33"/>
      <c r="L69" s="251"/>
      <c r="M69" s="251"/>
      <c r="N69" s="251"/>
      <c r="O69" s="251"/>
      <c r="P69" s="176">
        <v>0</v>
      </c>
      <c r="Q69" s="251"/>
      <c r="R69" s="251"/>
      <c r="T69" s="251"/>
      <c r="U69" s="251"/>
      <c r="V69" s="251"/>
      <c r="W69" s="251"/>
      <c r="X69" s="176">
        <v>0</v>
      </c>
      <c r="Y69" s="251"/>
      <c r="Z69" s="251"/>
      <c r="AB69" s="251"/>
      <c r="AC69" s="251"/>
      <c r="AD69" s="251"/>
      <c r="AE69" s="251"/>
      <c r="AF69" s="176">
        <v>0</v>
      </c>
      <c r="AG69" s="251"/>
      <c r="AH69" s="251"/>
    </row>
    <row r="70" spans="3:34" outlineLevel="2" x14ac:dyDescent="0.3">
      <c r="C70" s="96" t="s">
        <v>770</v>
      </c>
      <c r="D70" s="251"/>
      <c r="E70" s="251"/>
      <c r="F70" s="251"/>
      <c r="G70" s="251"/>
      <c r="H70" s="176">
        <v>0</v>
      </c>
      <c r="I70" s="251"/>
      <c r="J70" s="251"/>
      <c r="K70" s="33"/>
      <c r="L70" s="251"/>
      <c r="M70" s="251"/>
      <c r="N70" s="251"/>
      <c r="O70" s="251"/>
      <c r="P70" s="176">
        <v>0</v>
      </c>
      <c r="Q70" s="251"/>
      <c r="R70" s="251"/>
      <c r="T70" s="251"/>
      <c r="U70" s="251"/>
      <c r="V70" s="251"/>
      <c r="W70" s="251"/>
      <c r="X70" s="176">
        <v>0</v>
      </c>
      <c r="Y70" s="251"/>
      <c r="Z70" s="251"/>
      <c r="AB70" s="251"/>
      <c r="AC70" s="251"/>
      <c r="AD70" s="251"/>
      <c r="AE70" s="251"/>
      <c r="AF70" s="176">
        <v>0</v>
      </c>
      <c r="AG70" s="251"/>
      <c r="AH70" s="251"/>
    </row>
    <row r="71" spans="3:34" outlineLevel="2" x14ac:dyDescent="0.3">
      <c r="C71" s="96" t="s">
        <v>771</v>
      </c>
      <c r="D71" s="251"/>
      <c r="E71" s="251"/>
      <c r="F71" s="251"/>
      <c r="G71" s="251"/>
      <c r="H71" s="176">
        <v>0</v>
      </c>
      <c r="I71" s="251"/>
      <c r="J71" s="251"/>
      <c r="K71" s="33"/>
      <c r="L71" s="251"/>
      <c r="M71" s="251"/>
      <c r="N71" s="251"/>
      <c r="O71" s="251"/>
      <c r="P71" s="176">
        <v>0</v>
      </c>
      <c r="Q71" s="251"/>
      <c r="R71" s="251"/>
      <c r="T71" s="251"/>
      <c r="U71" s="251"/>
      <c r="V71" s="251"/>
      <c r="W71" s="251"/>
      <c r="X71" s="176">
        <v>0</v>
      </c>
      <c r="Y71" s="251"/>
      <c r="Z71" s="251"/>
      <c r="AB71" s="251"/>
      <c r="AC71" s="251"/>
      <c r="AD71" s="251"/>
      <c r="AE71" s="251"/>
      <c r="AF71" s="176">
        <v>0</v>
      </c>
      <c r="AG71" s="251"/>
      <c r="AH71" s="251"/>
    </row>
    <row r="72" spans="3:34" outlineLevel="2" x14ac:dyDescent="0.3">
      <c r="C72" s="96" t="s">
        <v>772</v>
      </c>
      <c r="D72" s="251"/>
      <c r="E72" s="251"/>
      <c r="F72" s="251"/>
      <c r="G72" s="251"/>
      <c r="H72" s="176">
        <v>0</v>
      </c>
      <c r="I72" s="251"/>
      <c r="J72" s="251"/>
      <c r="K72" s="33"/>
      <c r="L72" s="251"/>
      <c r="M72" s="251"/>
      <c r="N72" s="251"/>
      <c r="O72" s="251"/>
      <c r="P72" s="176">
        <v>0</v>
      </c>
      <c r="Q72" s="251"/>
      <c r="R72" s="251"/>
      <c r="T72" s="251"/>
      <c r="U72" s="251"/>
      <c r="V72" s="251"/>
      <c r="W72" s="251"/>
      <c r="X72" s="176">
        <v>0</v>
      </c>
      <c r="Y72" s="251"/>
      <c r="Z72" s="251"/>
      <c r="AB72" s="251"/>
      <c r="AC72" s="251"/>
      <c r="AD72" s="251"/>
      <c r="AE72" s="251"/>
      <c r="AF72" s="176">
        <v>0</v>
      </c>
      <c r="AG72" s="251"/>
      <c r="AH72" s="251"/>
    </row>
    <row r="73" spans="3:34" outlineLevel="2" x14ac:dyDescent="0.3">
      <c r="C73" s="96" t="s">
        <v>779</v>
      </c>
      <c r="D73" s="251"/>
      <c r="E73" s="251"/>
      <c r="F73" s="251"/>
      <c r="G73" s="251"/>
      <c r="H73" s="176">
        <f>-H219</f>
        <v>0</v>
      </c>
      <c r="I73" s="251"/>
      <c r="J73" s="251"/>
      <c r="K73" s="33"/>
      <c r="L73" s="251"/>
      <c r="M73" s="251"/>
      <c r="N73" s="251"/>
      <c r="O73" s="251"/>
      <c r="P73" s="176">
        <f>-P219</f>
        <v>0</v>
      </c>
      <c r="Q73" s="251"/>
      <c r="R73" s="251"/>
      <c r="T73" s="251"/>
      <c r="U73" s="251"/>
      <c r="V73" s="251"/>
      <c r="W73" s="251"/>
      <c r="X73" s="176">
        <f>-X219</f>
        <v>0</v>
      </c>
      <c r="Y73" s="251"/>
      <c r="Z73" s="251"/>
      <c r="AB73" s="251"/>
      <c r="AC73" s="251"/>
      <c r="AD73" s="251"/>
      <c r="AE73" s="251"/>
      <c r="AF73" s="176">
        <f>-AF219</f>
        <v>0</v>
      </c>
      <c r="AG73" s="251"/>
      <c r="AH73" s="251"/>
    </row>
    <row r="74" spans="3:34" outlineLevel="2" x14ac:dyDescent="0.3">
      <c r="C74" s="276" t="s">
        <v>981</v>
      </c>
      <c r="D74" s="257">
        <v>0</v>
      </c>
      <c r="E74" s="251"/>
      <c r="F74" s="251"/>
      <c r="G74" s="251"/>
      <c r="H74" s="257">
        <v>0</v>
      </c>
      <c r="I74" s="251"/>
      <c r="J74" s="251"/>
      <c r="K74" s="33"/>
      <c r="L74" s="257">
        <v>0</v>
      </c>
      <c r="M74" s="251"/>
      <c r="N74" s="251"/>
      <c r="O74" s="251"/>
      <c r="P74" s="257">
        <v>0</v>
      </c>
      <c r="Q74" s="251"/>
      <c r="R74" s="251"/>
      <c r="T74" s="257">
        <v>0</v>
      </c>
      <c r="U74" s="251"/>
      <c r="V74" s="251"/>
      <c r="W74" s="251"/>
      <c r="X74" s="257">
        <v>0</v>
      </c>
      <c r="Y74" s="251"/>
      <c r="Z74" s="251"/>
      <c r="AB74" s="257">
        <v>0</v>
      </c>
      <c r="AC74" s="251"/>
      <c r="AD74" s="251"/>
      <c r="AE74" s="251"/>
      <c r="AF74" s="257">
        <v>0</v>
      </c>
      <c r="AG74" s="251"/>
      <c r="AH74" s="251"/>
    </row>
    <row r="75" spans="3:34" outlineLevel="2" x14ac:dyDescent="0.3">
      <c r="C75" s="37" t="s">
        <v>120</v>
      </c>
      <c r="D75" s="176">
        <v>0</v>
      </c>
      <c r="E75" s="251"/>
      <c r="F75" s="251"/>
      <c r="G75" s="251"/>
      <c r="H75" s="176">
        <v>0</v>
      </c>
      <c r="I75" s="251"/>
      <c r="J75" s="251"/>
      <c r="K75" s="33"/>
      <c r="L75" s="176">
        <v>0</v>
      </c>
      <c r="M75" s="251"/>
      <c r="N75" s="251"/>
      <c r="O75" s="251"/>
      <c r="P75" s="176">
        <v>0</v>
      </c>
      <c r="Q75" s="251"/>
      <c r="R75" s="251"/>
      <c r="T75" s="176">
        <v>0</v>
      </c>
      <c r="U75" s="251"/>
      <c r="V75" s="251"/>
      <c r="W75" s="251"/>
      <c r="X75" s="176">
        <v>0</v>
      </c>
      <c r="Y75" s="251"/>
      <c r="Z75" s="251"/>
      <c r="AB75" s="176">
        <v>0</v>
      </c>
      <c r="AC75" s="251"/>
      <c r="AD75" s="251"/>
      <c r="AE75" s="251"/>
      <c r="AF75" s="176">
        <v>0</v>
      </c>
      <c r="AG75" s="251"/>
      <c r="AH75" s="251"/>
    </row>
    <row r="76" spans="3:34" outlineLevel="2" x14ac:dyDescent="0.35">
      <c r="C76" s="38"/>
      <c r="D76" s="24"/>
      <c r="E76" s="24"/>
      <c r="F76" s="24"/>
      <c r="G76" s="24"/>
      <c r="H76" s="24"/>
      <c r="I76" s="24"/>
      <c r="J76" s="24"/>
      <c r="K76" s="33"/>
      <c r="L76" s="24"/>
      <c r="M76" s="24"/>
      <c r="N76" s="24"/>
      <c r="O76" s="24"/>
      <c r="P76" s="24"/>
      <c r="Q76" s="24"/>
      <c r="R76" s="24"/>
      <c r="T76" s="24"/>
      <c r="U76" s="24"/>
      <c r="V76" s="24"/>
      <c r="W76" s="24"/>
      <c r="X76" s="24"/>
      <c r="Y76" s="24"/>
      <c r="Z76" s="24"/>
      <c r="AB76" s="24"/>
      <c r="AC76" s="24"/>
      <c r="AD76" s="24"/>
      <c r="AE76" s="24"/>
      <c r="AF76" s="24"/>
      <c r="AG76" s="24"/>
      <c r="AH76" s="24"/>
    </row>
    <row r="77" spans="3:34" outlineLevel="2" x14ac:dyDescent="0.35">
      <c r="C77" s="258" t="s">
        <v>954</v>
      </c>
      <c r="D77" s="261">
        <f>D65+D74</f>
        <v>0</v>
      </c>
      <c r="E77" s="261">
        <f t="shared" ref="E77:J77" si="4">E65+E74</f>
        <v>0</v>
      </c>
      <c r="F77" s="261">
        <f t="shared" si="4"/>
        <v>0</v>
      </c>
      <c r="G77" s="261">
        <f t="shared" si="4"/>
        <v>0</v>
      </c>
      <c r="H77" s="261">
        <f t="shared" si="4"/>
        <v>0</v>
      </c>
      <c r="I77" s="261">
        <f t="shared" si="4"/>
        <v>0</v>
      </c>
      <c r="J77" s="261">
        <f t="shared" si="4"/>
        <v>0</v>
      </c>
      <c r="K77" s="33"/>
      <c r="L77" s="261">
        <f>L65+L74</f>
        <v>0</v>
      </c>
      <c r="M77" s="261">
        <f t="shared" ref="M77:R77" si="5">M65+M74</f>
        <v>0</v>
      </c>
      <c r="N77" s="261">
        <f t="shared" si="5"/>
        <v>0</v>
      </c>
      <c r="O77" s="261">
        <f t="shared" si="5"/>
        <v>0</v>
      </c>
      <c r="P77" s="261">
        <f t="shared" si="5"/>
        <v>0</v>
      </c>
      <c r="Q77" s="261">
        <f t="shared" si="5"/>
        <v>0</v>
      </c>
      <c r="R77" s="261">
        <f t="shared" si="5"/>
        <v>0</v>
      </c>
      <c r="T77" s="261">
        <f>T65+T74</f>
        <v>0</v>
      </c>
      <c r="U77" s="261">
        <f t="shared" ref="U77:Z77" si="6">U65+U74</f>
        <v>0</v>
      </c>
      <c r="V77" s="261">
        <f t="shared" si="6"/>
        <v>0</v>
      </c>
      <c r="W77" s="261">
        <f t="shared" si="6"/>
        <v>0</v>
      </c>
      <c r="X77" s="261">
        <f t="shared" si="6"/>
        <v>0</v>
      </c>
      <c r="Y77" s="261">
        <f t="shared" si="6"/>
        <v>0</v>
      </c>
      <c r="Z77" s="261">
        <f t="shared" si="6"/>
        <v>0</v>
      </c>
      <c r="AB77" s="261">
        <f>AB65+AB74</f>
        <v>0</v>
      </c>
      <c r="AC77" s="261">
        <f t="shared" ref="AC77:AH77" si="7">AC65+AC74</f>
        <v>0</v>
      </c>
      <c r="AD77" s="261">
        <f t="shared" si="7"/>
        <v>0</v>
      </c>
      <c r="AE77" s="261">
        <f t="shared" si="7"/>
        <v>0</v>
      </c>
      <c r="AF77" s="261">
        <f t="shared" si="7"/>
        <v>0</v>
      </c>
      <c r="AG77" s="261">
        <f t="shared" si="7"/>
        <v>0</v>
      </c>
      <c r="AH77" s="261">
        <f t="shared" si="7"/>
        <v>0</v>
      </c>
    </row>
    <row r="78" spans="3:34" outlineLevel="2" x14ac:dyDescent="0.35">
      <c r="C78" s="30"/>
      <c r="D78" s="24"/>
      <c r="E78" s="24"/>
      <c r="F78" s="24"/>
      <c r="G78" s="24"/>
      <c r="H78" s="24"/>
      <c r="I78" s="24"/>
      <c r="J78" s="24"/>
      <c r="K78" s="33"/>
      <c r="L78" s="24"/>
      <c r="M78" s="24"/>
      <c r="N78" s="24"/>
      <c r="O78" s="24"/>
      <c r="P78" s="24"/>
      <c r="Q78" s="24"/>
      <c r="R78" s="24"/>
      <c r="T78" s="24"/>
      <c r="U78" s="24"/>
      <c r="V78" s="24"/>
      <c r="W78" s="24"/>
      <c r="X78" s="24"/>
      <c r="Y78" s="24"/>
      <c r="Z78" s="24"/>
      <c r="AB78" s="24"/>
      <c r="AC78" s="24"/>
      <c r="AD78" s="24"/>
      <c r="AE78" s="24"/>
      <c r="AF78" s="24"/>
      <c r="AG78" s="24"/>
      <c r="AH78" s="24"/>
    </row>
    <row r="79" spans="3:34" ht="15.5" outlineLevel="2" x14ac:dyDescent="0.35">
      <c r="C79" s="271" t="s">
        <v>121</v>
      </c>
      <c r="D79" s="271"/>
      <c r="E79" s="271"/>
      <c r="F79" s="271"/>
      <c r="G79" s="271"/>
      <c r="H79" s="271"/>
      <c r="I79" s="271"/>
      <c r="J79" s="271"/>
      <c r="K79" s="33"/>
      <c r="L79" s="271"/>
      <c r="M79" s="271"/>
      <c r="N79" s="271"/>
      <c r="O79" s="271"/>
      <c r="P79" s="271"/>
      <c r="Q79" s="271"/>
      <c r="R79" s="271"/>
      <c r="T79" s="271"/>
      <c r="U79" s="271"/>
      <c r="V79" s="271"/>
      <c r="W79" s="271"/>
      <c r="X79" s="271"/>
      <c r="Y79" s="271"/>
      <c r="Z79" s="271"/>
      <c r="AB79" s="271"/>
      <c r="AC79" s="271"/>
      <c r="AD79" s="271"/>
      <c r="AE79" s="271"/>
      <c r="AF79" s="271"/>
      <c r="AG79" s="271"/>
      <c r="AH79" s="271"/>
    </row>
    <row r="80" spans="3:34" outlineLevel="2" x14ac:dyDescent="0.35">
      <c r="C80" s="32"/>
      <c r="D80" s="24"/>
      <c r="E80" s="24"/>
      <c r="F80" s="24"/>
      <c r="G80" s="24"/>
      <c r="H80" s="24"/>
      <c r="I80" s="24"/>
      <c r="J80" s="24"/>
      <c r="K80" s="33"/>
      <c r="L80" s="24"/>
      <c r="M80" s="24"/>
      <c r="N80" s="24"/>
      <c r="O80" s="24"/>
      <c r="P80" s="24"/>
      <c r="Q80" s="24"/>
      <c r="R80" s="24"/>
      <c r="T80" s="24"/>
      <c r="U80" s="24"/>
      <c r="V80" s="24"/>
      <c r="W80" s="24"/>
      <c r="X80" s="24"/>
      <c r="Y80" s="24"/>
      <c r="Z80" s="24"/>
      <c r="AB80" s="24"/>
      <c r="AC80" s="24"/>
      <c r="AD80" s="24"/>
      <c r="AE80" s="24"/>
      <c r="AF80" s="24"/>
      <c r="AG80" s="24"/>
      <c r="AH80" s="24"/>
    </row>
    <row r="81" spans="3:34" outlineLevel="2" x14ac:dyDescent="0.3">
      <c r="C81" s="30" t="s">
        <v>123</v>
      </c>
      <c r="D81" s="176">
        <v>0</v>
      </c>
      <c r="E81" s="176">
        <v>0</v>
      </c>
      <c r="F81" s="251"/>
      <c r="G81" s="251"/>
      <c r="H81" s="251"/>
      <c r="I81" s="251"/>
      <c r="J81" s="251"/>
      <c r="K81" s="33"/>
      <c r="L81" s="176">
        <v>0</v>
      </c>
      <c r="M81" s="176">
        <v>0</v>
      </c>
      <c r="N81" s="251"/>
      <c r="O81" s="251"/>
      <c r="P81" s="251"/>
      <c r="Q81" s="251"/>
      <c r="R81" s="251"/>
      <c r="T81" s="176">
        <v>0</v>
      </c>
      <c r="U81" s="176">
        <v>0</v>
      </c>
      <c r="V81" s="251"/>
      <c r="W81" s="251"/>
      <c r="X81" s="251"/>
      <c r="Y81" s="251"/>
      <c r="Z81" s="251"/>
      <c r="AB81" s="176">
        <v>0</v>
      </c>
      <c r="AC81" s="176">
        <v>0</v>
      </c>
      <c r="AD81" s="251"/>
      <c r="AE81" s="251"/>
      <c r="AF81" s="251"/>
      <c r="AG81" s="251"/>
      <c r="AH81" s="251"/>
    </row>
    <row r="82" spans="3:34" outlineLevel="2" x14ac:dyDescent="0.3">
      <c r="C82" s="30" t="s">
        <v>124</v>
      </c>
      <c r="D82" s="176">
        <v>0</v>
      </c>
      <c r="E82" s="176">
        <v>0</v>
      </c>
      <c r="F82" s="251"/>
      <c r="G82" s="251"/>
      <c r="H82" s="251"/>
      <c r="I82" s="251"/>
      <c r="J82" s="251"/>
      <c r="K82" s="33"/>
      <c r="L82" s="176">
        <v>0</v>
      </c>
      <c r="M82" s="176">
        <v>0</v>
      </c>
      <c r="N82" s="251"/>
      <c r="O82" s="251"/>
      <c r="P82" s="251"/>
      <c r="Q82" s="251"/>
      <c r="R82" s="251"/>
      <c r="T82" s="176">
        <v>0</v>
      </c>
      <c r="U82" s="176">
        <v>0</v>
      </c>
      <c r="V82" s="251"/>
      <c r="W82" s="251"/>
      <c r="X82" s="251"/>
      <c r="Y82" s="251"/>
      <c r="Z82" s="251"/>
      <c r="AB82" s="176">
        <v>0</v>
      </c>
      <c r="AC82" s="176">
        <v>0</v>
      </c>
      <c r="AD82" s="251"/>
      <c r="AE82" s="251"/>
      <c r="AF82" s="251"/>
      <c r="AG82" s="251"/>
      <c r="AH82" s="251"/>
    </row>
    <row r="83" spans="3:34" outlineLevel="2" x14ac:dyDescent="0.3">
      <c r="C83" s="30" t="s">
        <v>125</v>
      </c>
      <c r="D83" s="176">
        <v>0</v>
      </c>
      <c r="E83" s="176">
        <v>0</v>
      </c>
      <c r="F83" s="251"/>
      <c r="G83" s="251"/>
      <c r="H83" s="251"/>
      <c r="I83" s="251"/>
      <c r="J83" s="251"/>
      <c r="K83" s="33"/>
      <c r="L83" s="176">
        <v>0</v>
      </c>
      <c r="M83" s="176">
        <v>0</v>
      </c>
      <c r="N83" s="251"/>
      <c r="O83" s="251"/>
      <c r="P83" s="251"/>
      <c r="Q83" s="251"/>
      <c r="R83" s="251"/>
      <c r="T83" s="176">
        <v>0</v>
      </c>
      <c r="U83" s="176">
        <v>0</v>
      </c>
      <c r="V83" s="251"/>
      <c r="W83" s="251"/>
      <c r="X83" s="251"/>
      <c r="Y83" s="251"/>
      <c r="Z83" s="251"/>
      <c r="AB83" s="176">
        <v>0</v>
      </c>
      <c r="AC83" s="176">
        <v>0</v>
      </c>
      <c r="AD83" s="251"/>
      <c r="AE83" s="251"/>
      <c r="AF83" s="251"/>
      <c r="AG83" s="251"/>
      <c r="AH83" s="251"/>
    </row>
    <row r="84" spans="3:34" outlineLevel="2" x14ac:dyDescent="0.3">
      <c r="C84" s="30" t="s">
        <v>126</v>
      </c>
      <c r="D84" s="176">
        <v>0</v>
      </c>
      <c r="E84" s="176">
        <v>0</v>
      </c>
      <c r="F84" s="251"/>
      <c r="G84" s="251"/>
      <c r="H84" s="176">
        <v>0</v>
      </c>
      <c r="I84" s="176">
        <v>0</v>
      </c>
      <c r="J84" s="251"/>
      <c r="K84" s="33"/>
      <c r="L84" s="176">
        <v>0</v>
      </c>
      <c r="M84" s="176">
        <v>0</v>
      </c>
      <c r="N84" s="251"/>
      <c r="O84" s="251"/>
      <c r="P84" s="176">
        <v>0</v>
      </c>
      <c r="Q84" s="176">
        <v>0</v>
      </c>
      <c r="R84" s="251"/>
      <c r="T84" s="176">
        <v>0</v>
      </c>
      <c r="U84" s="176">
        <v>0</v>
      </c>
      <c r="V84" s="251"/>
      <c r="W84" s="251"/>
      <c r="X84" s="176">
        <v>0</v>
      </c>
      <c r="Y84" s="176">
        <v>0</v>
      </c>
      <c r="Z84" s="251"/>
      <c r="AB84" s="176">
        <v>0</v>
      </c>
      <c r="AC84" s="176">
        <v>0</v>
      </c>
      <c r="AD84" s="251"/>
      <c r="AE84" s="251"/>
      <c r="AF84" s="176">
        <v>0</v>
      </c>
      <c r="AG84" s="176">
        <v>0</v>
      </c>
      <c r="AH84" s="251"/>
    </row>
    <row r="85" spans="3:34" outlineLevel="2" x14ac:dyDescent="0.3">
      <c r="C85" s="30" t="s">
        <v>127</v>
      </c>
      <c r="D85" s="176">
        <v>0</v>
      </c>
      <c r="E85" s="176">
        <v>0</v>
      </c>
      <c r="F85" s="251"/>
      <c r="G85" s="251"/>
      <c r="H85" s="176">
        <v>0</v>
      </c>
      <c r="I85" s="176">
        <v>0</v>
      </c>
      <c r="J85" s="251"/>
      <c r="K85" s="33"/>
      <c r="L85" s="176">
        <v>0</v>
      </c>
      <c r="M85" s="176">
        <v>0</v>
      </c>
      <c r="N85" s="251"/>
      <c r="O85" s="251"/>
      <c r="P85" s="176">
        <v>0</v>
      </c>
      <c r="Q85" s="176">
        <v>0</v>
      </c>
      <c r="R85" s="251"/>
      <c r="T85" s="176">
        <v>0</v>
      </c>
      <c r="U85" s="176">
        <v>0</v>
      </c>
      <c r="V85" s="251"/>
      <c r="W85" s="251"/>
      <c r="X85" s="176">
        <v>0</v>
      </c>
      <c r="Y85" s="176">
        <v>0</v>
      </c>
      <c r="Z85" s="251"/>
      <c r="AB85" s="176">
        <v>0</v>
      </c>
      <c r="AC85" s="176">
        <v>0</v>
      </c>
      <c r="AD85" s="251"/>
      <c r="AE85" s="251"/>
      <c r="AF85" s="176">
        <v>0</v>
      </c>
      <c r="AG85" s="176">
        <v>0</v>
      </c>
      <c r="AH85" s="251"/>
    </row>
    <row r="86" spans="3:34" outlineLevel="2" x14ac:dyDescent="0.3">
      <c r="C86" s="30" t="s">
        <v>128</v>
      </c>
      <c r="D86" s="176">
        <v>0</v>
      </c>
      <c r="E86" s="176">
        <v>0</v>
      </c>
      <c r="F86" s="251"/>
      <c r="G86" s="251"/>
      <c r="H86" s="176">
        <v>0</v>
      </c>
      <c r="I86" s="176">
        <v>0</v>
      </c>
      <c r="J86" s="251"/>
      <c r="K86" s="33"/>
      <c r="L86" s="176">
        <v>0</v>
      </c>
      <c r="M86" s="176">
        <v>0</v>
      </c>
      <c r="N86" s="251"/>
      <c r="O86" s="251"/>
      <c r="P86" s="176">
        <v>0</v>
      </c>
      <c r="Q86" s="176">
        <v>0</v>
      </c>
      <c r="R86" s="251"/>
      <c r="T86" s="176">
        <v>0</v>
      </c>
      <c r="U86" s="176">
        <v>0</v>
      </c>
      <c r="V86" s="251"/>
      <c r="W86" s="251"/>
      <c r="X86" s="176">
        <v>0</v>
      </c>
      <c r="Y86" s="176">
        <v>0</v>
      </c>
      <c r="Z86" s="251"/>
      <c r="AB86" s="176">
        <v>0</v>
      </c>
      <c r="AC86" s="176">
        <v>0</v>
      </c>
      <c r="AD86" s="251"/>
      <c r="AE86" s="251"/>
      <c r="AF86" s="176">
        <v>0</v>
      </c>
      <c r="AG86" s="176">
        <v>0</v>
      </c>
      <c r="AH86" s="251"/>
    </row>
    <row r="87" spans="3:34" outlineLevel="2" x14ac:dyDescent="0.3">
      <c r="C87" s="30" t="s">
        <v>129</v>
      </c>
      <c r="D87" s="176">
        <v>0</v>
      </c>
      <c r="E87" s="176">
        <v>0</v>
      </c>
      <c r="F87" s="251"/>
      <c r="G87" s="251"/>
      <c r="H87" s="176">
        <v>0</v>
      </c>
      <c r="I87" s="176">
        <v>0</v>
      </c>
      <c r="J87" s="251"/>
      <c r="K87" s="33"/>
      <c r="L87" s="176">
        <v>0</v>
      </c>
      <c r="M87" s="176">
        <v>0</v>
      </c>
      <c r="N87" s="251"/>
      <c r="O87" s="251"/>
      <c r="P87" s="176">
        <v>0</v>
      </c>
      <c r="Q87" s="176">
        <v>0</v>
      </c>
      <c r="R87" s="251"/>
      <c r="T87" s="176">
        <v>0</v>
      </c>
      <c r="U87" s="176">
        <v>0</v>
      </c>
      <c r="V87" s="251"/>
      <c r="W87" s="251"/>
      <c r="X87" s="176">
        <v>0</v>
      </c>
      <c r="Y87" s="176">
        <v>0</v>
      </c>
      <c r="Z87" s="251"/>
      <c r="AB87" s="176">
        <v>0</v>
      </c>
      <c r="AC87" s="176">
        <v>0</v>
      </c>
      <c r="AD87" s="251"/>
      <c r="AE87" s="251"/>
      <c r="AF87" s="176">
        <v>0</v>
      </c>
      <c r="AG87" s="176">
        <v>0</v>
      </c>
      <c r="AH87" s="251"/>
    </row>
    <row r="88" spans="3:34" outlineLevel="2" x14ac:dyDescent="0.3">
      <c r="C88" s="30" t="s">
        <v>130</v>
      </c>
      <c r="D88" s="176">
        <v>0</v>
      </c>
      <c r="E88" s="176">
        <v>0</v>
      </c>
      <c r="F88" s="251"/>
      <c r="G88" s="251"/>
      <c r="H88" s="176">
        <v>0</v>
      </c>
      <c r="I88" s="176">
        <v>0</v>
      </c>
      <c r="J88" s="251"/>
      <c r="K88" s="33"/>
      <c r="L88" s="176">
        <v>0</v>
      </c>
      <c r="M88" s="176">
        <v>0</v>
      </c>
      <c r="N88" s="251"/>
      <c r="O88" s="251"/>
      <c r="P88" s="176">
        <v>0</v>
      </c>
      <c r="Q88" s="176">
        <v>0</v>
      </c>
      <c r="R88" s="251"/>
      <c r="T88" s="176">
        <v>0</v>
      </c>
      <c r="U88" s="176">
        <v>0</v>
      </c>
      <c r="V88" s="251"/>
      <c r="W88" s="251"/>
      <c r="X88" s="176">
        <v>0</v>
      </c>
      <c r="Y88" s="176">
        <v>0</v>
      </c>
      <c r="Z88" s="251"/>
      <c r="AB88" s="176">
        <v>0</v>
      </c>
      <c r="AC88" s="176">
        <v>0</v>
      </c>
      <c r="AD88" s="251"/>
      <c r="AE88" s="251"/>
      <c r="AF88" s="176">
        <v>0</v>
      </c>
      <c r="AG88" s="176">
        <v>0</v>
      </c>
      <c r="AH88" s="251"/>
    </row>
    <row r="89" spans="3:34" outlineLevel="2" x14ac:dyDescent="0.3">
      <c r="C89" s="30" t="s">
        <v>131</v>
      </c>
      <c r="D89" s="176">
        <v>0</v>
      </c>
      <c r="E89" s="176">
        <v>0</v>
      </c>
      <c r="F89" s="251"/>
      <c r="G89" s="251"/>
      <c r="H89" s="176">
        <v>0</v>
      </c>
      <c r="I89" s="176">
        <v>0</v>
      </c>
      <c r="J89" s="251"/>
      <c r="K89" s="33"/>
      <c r="L89" s="176">
        <v>0</v>
      </c>
      <c r="M89" s="176">
        <v>0</v>
      </c>
      <c r="N89" s="251"/>
      <c r="O89" s="251"/>
      <c r="P89" s="176">
        <v>0</v>
      </c>
      <c r="Q89" s="176">
        <v>0</v>
      </c>
      <c r="R89" s="251"/>
      <c r="T89" s="176">
        <v>0</v>
      </c>
      <c r="U89" s="176">
        <v>0</v>
      </c>
      <c r="V89" s="251"/>
      <c r="W89" s="251"/>
      <c r="X89" s="176">
        <v>0</v>
      </c>
      <c r="Y89" s="176">
        <v>0</v>
      </c>
      <c r="Z89" s="251"/>
      <c r="AB89" s="176">
        <v>0</v>
      </c>
      <c r="AC89" s="176">
        <v>0</v>
      </c>
      <c r="AD89" s="251"/>
      <c r="AE89" s="251"/>
      <c r="AF89" s="176">
        <v>0</v>
      </c>
      <c r="AG89" s="176">
        <v>0</v>
      </c>
      <c r="AH89" s="251"/>
    </row>
    <row r="90" spans="3:34" outlineLevel="2" x14ac:dyDescent="0.3">
      <c r="C90" s="30" t="s">
        <v>133</v>
      </c>
      <c r="D90" s="176">
        <v>0</v>
      </c>
      <c r="E90" s="176">
        <v>0</v>
      </c>
      <c r="F90" s="251"/>
      <c r="G90" s="251"/>
      <c r="H90" s="176">
        <v>0</v>
      </c>
      <c r="I90" s="176">
        <v>0</v>
      </c>
      <c r="J90" s="251"/>
      <c r="K90" s="33"/>
      <c r="L90" s="176">
        <v>0</v>
      </c>
      <c r="M90" s="176">
        <v>0</v>
      </c>
      <c r="N90" s="251"/>
      <c r="O90" s="251"/>
      <c r="P90" s="176">
        <v>0</v>
      </c>
      <c r="Q90" s="176">
        <v>0</v>
      </c>
      <c r="R90" s="251"/>
      <c r="T90" s="176">
        <v>0</v>
      </c>
      <c r="U90" s="176">
        <v>0</v>
      </c>
      <c r="V90" s="251"/>
      <c r="W90" s="251"/>
      <c r="X90" s="176">
        <v>0</v>
      </c>
      <c r="Y90" s="176">
        <v>0</v>
      </c>
      <c r="Z90" s="251"/>
      <c r="AB90" s="176">
        <v>0</v>
      </c>
      <c r="AC90" s="176">
        <v>0</v>
      </c>
      <c r="AD90" s="251"/>
      <c r="AE90" s="251"/>
      <c r="AF90" s="176">
        <v>0</v>
      </c>
      <c r="AG90" s="176">
        <v>0</v>
      </c>
      <c r="AH90" s="251"/>
    </row>
    <row r="91" spans="3:34" outlineLevel="2" x14ac:dyDescent="0.3">
      <c r="C91" s="30" t="s">
        <v>135</v>
      </c>
      <c r="D91" s="176">
        <v>0</v>
      </c>
      <c r="E91" s="176">
        <v>0</v>
      </c>
      <c r="F91" s="251"/>
      <c r="G91" s="251"/>
      <c r="H91" s="176">
        <v>0</v>
      </c>
      <c r="I91" s="176">
        <v>0</v>
      </c>
      <c r="J91" s="251"/>
      <c r="K91" s="33"/>
      <c r="L91" s="176">
        <v>0</v>
      </c>
      <c r="M91" s="176">
        <v>0</v>
      </c>
      <c r="N91" s="251"/>
      <c r="O91" s="251"/>
      <c r="P91" s="176">
        <v>0</v>
      </c>
      <c r="Q91" s="176">
        <v>0</v>
      </c>
      <c r="R91" s="251"/>
      <c r="T91" s="176">
        <v>0</v>
      </c>
      <c r="U91" s="176">
        <v>0</v>
      </c>
      <c r="V91" s="251"/>
      <c r="W91" s="251"/>
      <c r="X91" s="176">
        <v>0</v>
      </c>
      <c r="Y91" s="176">
        <v>0</v>
      </c>
      <c r="Z91" s="251"/>
      <c r="AB91" s="176">
        <v>0</v>
      </c>
      <c r="AC91" s="176">
        <v>0</v>
      </c>
      <c r="AD91" s="251"/>
      <c r="AE91" s="251"/>
      <c r="AF91" s="176">
        <v>0</v>
      </c>
      <c r="AG91" s="176">
        <v>0</v>
      </c>
      <c r="AH91" s="251"/>
    </row>
    <row r="92" spans="3:34" outlineLevel="2" x14ac:dyDescent="0.3">
      <c r="C92" s="30" t="s">
        <v>982</v>
      </c>
      <c r="D92" s="176">
        <v>0</v>
      </c>
      <c r="E92" s="176">
        <v>0</v>
      </c>
      <c r="F92" s="251"/>
      <c r="G92" s="251"/>
      <c r="H92" s="176">
        <v>0</v>
      </c>
      <c r="I92" s="176">
        <v>0</v>
      </c>
      <c r="J92" s="251"/>
      <c r="K92" s="33"/>
      <c r="L92" s="176">
        <v>0</v>
      </c>
      <c r="M92" s="176">
        <v>0</v>
      </c>
      <c r="N92" s="251"/>
      <c r="O92" s="251"/>
      <c r="P92" s="176">
        <v>0</v>
      </c>
      <c r="Q92" s="176">
        <v>0</v>
      </c>
      <c r="R92" s="251"/>
      <c r="T92" s="176">
        <v>0</v>
      </c>
      <c r="U92" s="176">
        <v>0</v>
      </c>
      <c r="V92" s="251"/>
      <c r="W92" s="251"/>
      <c r="X92" s="176">
        <v>0</v>
      </c>
      <c r="Y92" s="176">
        <v>0</v>
      </c>
      <c r="Z92" s="251"/>
      <c r="AB92" s="176">
        <v>0</v>
      </c>
      <c r="AC92" s="176">
        <v>0</v>
      </c>
      <c r="AD92" s="251"/>
      <c r="AE92" s="251"/>
      <c r="AF92" s="176">
        <v>0</v>
      </c>
      <c r="AG92" s="176">
        <v>0</v>
      </c>
      <c r="AH92" s="251"/>
    </row>
    <row r="93" spans="3:34" outlineLevel="2" x14ac:dyDescent="0.35">
      <c r="C93" s="38"/>
      <c r="D93" s="24"/>
      <c r="E93" s="24"/>
      <c r="F93" s="24"/>
      <c r="G93" s="24"/>
      <c r="H93" s="24"/>
      <c r="I93" s="24"/>
      <c r="J93" s="24"/>
      <c r="K93" s="33"/>
      <c r="L93" s="24"/>
      <c r="M93" s="24"/>
      <c r="N93" s="24"/>
      <c r="O93" s="24"/>
      <c r="P93" s="24"/>
      <c r="Q93" s="24"/>
      <c r="R93" s="24"/>
      <c r="T93" s="24"/>
      <c r="U93" s="24"/>
      <c r="V93" s="24"/>
      <c r="W93" s="24"/>
      <c r="X93" s="24"/>
      <c r="Y93" s="24"/>
      <c r="Z93" s="24"/>
      <c r="AB93" s="24"/>
      <c r="AC93" s="24"/>
      <c r="AD93" s="24"/>
      <c r="AE93" s="24"/>
      <c r="AF93" s="24"/>
      <c r="AG93" s="24"/>
      <c r="AH93" s="24"/>
    </row>
    <row r="94" spans="3:34" outlineLevel="2" x14ac:dyDescent="0.35">
      <c r="C94" s="258" t="s">
        <v>955</v>
      </c>
      <c r="D94" s="261">
        <f>SUM(D81:D92)</f>
        <v>0</v>
      </c>
      <c r="E94" s="261">
        <f t="shared" ref="E94:J94" si="8">SUM(E81:E92)</f>
        <v>0</v>
      </c>
      <c r="F94" s="261">
        <f t="shared" si="8"/>
        <v>0</v>
      </c>
      <c r="G94" s="261">
        <f t="shared" si="8"/>
        <v>0</v>
      </c>
      <c r="H94" s="261">
        <f t="shared" si="8"/>
        <v>0</v>
      </c>
      <c r="I94" s="261">
        <f t="shared" si="8"/>
        <v>0</v>
      </c>
      <c r="J94" s="261">
        <f t="shared" si="8"/>
        <v>0</v>
      </c>
      <c r="K94" s="33"/>
      <c r="L94" s="261">
        <f>SUM(L81:L92)</f>
        <v>0</v>
      </c>
      <c r="M94" s="261">
        <f t="shared" ref="M94:R94" si="9">SUM(M81:M92)</f>
        <v>0</v>
      </c>
      <c r="N94" s="261">
        <f t="shared" si="9"/>
        <v>0</v>
      </c>
      <c r="O94" s="261">
        <f t="shared" si="9"/>
        <v>0</v>
      </c>
      <c r="P94" s="261">
        <f t="shared" si="9"/>
        <v>0</v>
      </c>
      <c r="Q94" s="261">
        <f t="shared" si="9"/>
        <v>0</v>
      </c>
      <c r="R94" s="261">
        <f t="shared" si="9"/>
        <v>0</v>
      </c>
      <c r="T94" s="261">
        <f>SUM(T81:T92)</f>
        <v>0</v>
      </c>
      <c r="U94" s="261">
        <f t="shared" ref="U94:Z94" si="10">SUM(U81:U92)</f>
        <v>0</v>
      </c>
      <c r="V94" s="261">
        <f t="shared" si="10"/>
        <v>0</v>
      </c>
      <c r="W94" s="261">
        <f t="shared" si="10"/>
        <v>0</v>
      </c>
      <c r="X94" s="261">
        <f t="shared" si="10"/>
        <v>0</v>
      </c>
      <c r="Y94" s="261">
        <f t="shared" si="10"/>
        <v>0</v>
      </c>
      <c r="Z94" s="261">
        <f t="shared" si="10"/>
        <v>0</v>
      </c>
      <c r="AB94" s="261">
        <f>SUM(AB81:AB92)</f>
        <v>0</v>
      </c>
      <c r="AC94" s="261">
        <f t="shared" ref="AC94:AH94" si="11">SUM(AC81:AC92)</f>
        <v>0</v>
      </c>
      <c r="AD94" s="261">
        <f t="shared" si="11"/>
        <v>0</v>
      </c>
      <c r="AE94" s="261">
        <f t="shared" si="11"/>
        <v>0</v>
      </c>
      <c r="AF94" s="261">
        <f t="shared" si="11"/>
        <v>0</v>
      </c>
      <c r="AG94" s="261">
        <f t="shared" si="11"/>
        <v>0</v>
      </c>
      <c r="AH94" s="261">
        <f t="shared" si="11"/>
        <v>0</v>
      </c>
    </row>
    <row r="95" spans="3:34" outlineLevel="2" x14ac:dyDescent="0.35">
      <c r="C95" s="30"/>
      <c r="D95" s="24"/>
      <c r="E95" s="24"/>
      <c r="F95" s="24"/>
      <c r="G95" s="24"/>
      <c r="H95" s="24"/>
      <c r="I95" s="24"/>
      <c r="J95" s="24"/>
      <c r="K95" s="33"/>
      <c r="L95" s="24"/>
      <c r="M95" s="24"/>
      <c r="N95" s="24"/>
      <c r="O95" s="24"/>
      <c r="P95" s="24"/>
      <c r="Q95" s="24"/>
      <c r="R95" s="24"/>
      <c r="T95" s="24"/>
      <c r="U95" s="24"/>
      <c r="V95" s="24"/>
      <c r="W95" s="24"/>
      <c r="X95" s="24"/>
      <c r="Y95" s="24"/>
      <c r="Z95" s="24"/>
      <c r="AB95" s="24"/>
      <c r="AC95" s="24"/>
      <c r="AD95" s="24"/>
      <c r="AE95" s="24"/>
      <c r="AF95" s="24"/>
      <c r="AG95" s="24"/>
      <c r="AH95" s="24"/>
    </row>
    <row r="96" spans="3:34" ht="15.5" outlineLevel="2" x14ac:dyDescent="0.35">
      <c r="C96" s="271" t="s">
        <v>956</v>
      </c>
      <c r="D96" s="271"/>
      <c r="E96" s="271"/>
      <c r="F96" s="271"/>
      <c r="G96" s="271"/>
      <c r="H96" s="271"/>
      <c r="I96" s="271"/>
      <c r="J96" s="271"/>
      <c r="K96" s="33"/>
      <c r="L96" s="271"/>
      <c r="M96" s="271"/>
      <c r="N96" s="271"/>
      <c r="O96" s="271"/>
      <c r="P96" s="271"/>
      <c r="Q96" s="271"/>
      <c r="R96" s="271"/>
      <c r="T96" s="271"/>
      <c r="U96" s="271"/>
      <c r="V96" s="271"/>
      <c r="W96" s="271"/>
      <c r="X96" s="271"/>
      <c r="Y96" s="271"/>
      <c r="Z96" s="271"/>
      <c r="AB96" s="271"/>
      <c r="AC96" s="271"/>
      <c r="AD96" s="271"/>
      <c r="AE96" s="271"/>
      <c r="AF96" s="271"/>
      <c r="AG96" s="271"/>
      <c r="AH96" s="271"/>
    </row>
    <row r="97" spans="1:34" outlineLevel="2" x14ac:dyDescent="0.35">
      <c r="C97" s="32"/>
      <c r="D97" s="24"/>
      <c r="E97" s="24"/>
      <c r="F97" s="24"/>
      <c r="G97" s="24"/>
      <c r="H97" s="24"/>
      <c r="I97" s="24"/>
      <c r="J97" s="24"/>
      <c r="K97" s="33"/>
      <c r="L97" s="24"/>
      <c r="M97" s="24"/>
      <c r="N97" s="24"/>
      <c r="O97" s="24"/>
      <c r="P97" s="24"/>
      <c r="Q97" s="24"/>
      <c r="R97" s="24"/>
      <c r="T97" s="24"/>
      <c r="U97" s="24"/>
      <c r="V97" s="24"/>
      <c r="W97" s="24"/>
      <c r="X97" s="24"/>
      <c r="Y97" s="24"/>
      <c r="Z97" s="24"/>
      <c r="AB97" s="24"/>
      <c r="AC97" s="24"/>
      <c r="AD97" s="24"/>
      <c r="AE97" s="24"/>
      <c r="AF97" s="24"/>
      <c r="AG97" s="24"/>
      <c r="AH97" s="24"/>
    </row>
    <row r="98" spans="1:34" outlineLevel="2" x14ac:dyDescent="0.3">
      <c r="C98" s="25" t="s">
        <v>729</v>
      </c>
      <c r="D98" s="257">
        <v>0</v>
      </c>
      <c r="E98" s="257">
        <v>0</v>
      </c>
      <c r="F98" s="251"/>
      <c r="G98" s="251"/>
      <c r="H98" s="257">
        <v>0</v>
      </c>
      <c r="I98" s="257">
        <v>0</v>
      </c>
      <c r="J98" s="251"/>
      <c r="K98" s="33"/>
      <c r="L98" s="257">
        <v>0</v>
      </c>
      <c r="M98" s="257">
        <v>0</v>
      </c>
      <c r="N98" s="251"/>
      <c r="O98" s="251"/>
      <c r="P98" s="257">
        <v>0</v>
      </c>
      <c r="Q98" s="257">
        <v>0</v>
      </c>
      <c r="R98" s="251"/>
      <c r="T98" s="257">
        <v>0</v>
      </c>
      <c r="U98" s="257">
        <v>0</v>
      </c>
      <c r="V98" s="251"/>
      <c r="W98" s="251"/>
      <c r="X98" s="257">
        <v>0</v>
      </c>
      <c r="Y98" s="257">
        <v>0</v>
      </c>
      <c r="Z98" s="251"/>
      <c r="AB98" s="257">
        <v>0</v>
      </c>
      <c r="AC98" s="257">
        <v>0</v>
      </c>
      <c r="AD98" s="251"/>
      <c r="AE98" s="251"/>
      <c r="AF98" s="257">
        <v>0</v>
      </c>
      <c r="AG98" s="257">
        <v>0</v>
      </c>
      <c r="AH98" s="251"/>
    </row>
    <row r="99" spans="1:34" outlineLevel="2" x14ac:dyDescent="0.3">
      <c r="C99" s="25" t="s">
        <v>138</v>
      </c>
      <c r="D99" s="257">
        <v>0</v>
      </c>
      <c r="E99" s="257">
        <v>0</v>
      </c>
      <c r="F99" s="251"/>
      <c r="G99" s="251"/>
      <c r="H99" s="257">
        <v>0</v>
      </c>
      <c r="I99" s="257">
        <v>0</v>
      </c>
      <c r="J99" s="251"/>
      <c r="K99" s="33"/>
      <c r="L99" s="257">
        <v>0</v>
      </c>
      <c r="M99" s="257">
        <v>0</v>
      </c>
      <c r="N99" s="251"/>
      <c r="O99" s="251"/>
      <c r="P99" s="257">
        <v>0</v>
      </c>
      <c r="Q99" s="257">
        <v>0</v>
      </c>
      <c r="R99" s="251"/>
      <c r="T99" s="257">
        <v>0</v>
      </c>
      <c r="U99" s="257">
        <v>0</v>
      </c>
      <c r="V99" s="251"/>
      <c r="W99" s="251"/>
      <c r="X99" s="257">
        <v>0</v>
      </c>
      <c r="Y99" s="257">
        <v>0</v>
      </c>
      <c r="Z99" s="251"/>
      <c r="AB99" s="257">
        <v>0</v>
      </c>
      <c r="AC99" s="257">
        <v>0</v>
      </c>
      <c r="AD99" s="251"/>
      <c r="AE99" s="251"/>
      <c r="AF99" s="257">
        <v>0</v>
      </c>
      <c r="AG99" s="257">
        <v>0</v>
      </c>
      <c r="AH99" s="251"/>
    </row>
    <row r="100" spans="1:34" outlineLevel="2" x14ac:dyDescent="0.35">
      <c r="C100" s="38"/>
      <c r="D100" s="24"/>
      <c r="E100" s="24"/>
      <c r="F100" s="24"/>
      <c r="G100" s="24"/>
      <c r="H100" s="24"/>
      <c r="I100" s="24"/>
      <c r="J100" s="24"/>
      <c r="K100" s="33"/>
      <c r="L100" s="24"/>
      <c r="M100" s="24"/>
      <c r="N100" s="24"/>
      <c r="O100" s="24"/>
      <c r="P100" s="24"/>
      <c r="Q100" s="24"/>
      <c r="R100" s="24"/>
      <c r="T100" s="24"/>
      <c r="U100" s="24"/>
      <c r="V100" s="24"/>
      <c r="W100" s="24"/>
      <c r="X100" s="24"/>
      <c r="Y100" s="24"/>
      <c r="Z100" s="24"/>
      <c r="AB100" s="24"/>
      <c r="AC100" s="24"/>
      <c r="AD100" s="24"/>
      <c r="AE100" s="24"/>
      <c r="AF100" s="24"/>
      <c r="AG100" s="24"/>
      <c r="AH100" s="24"/>
    </row>
    <row r="101" spans="1:34" outlineLevel="2" x14ac:dyDescent="0.35">
      <c r="C101" s="258" t="s">
        <v>957</v>
      </c>
      <c r="D101" s="261">
        <f t="shared" ref="D101:J101" si="12">SUM(D98:D99)</f>
        <v>0</v>
      </c>
      <c r="E101" s="261">
        <f t="shared" si="12"/>
        <v>0</v>
      </c>
      <c r="F101" s="261">
        <f t="shared" si="12"/>
        <v>0</v>
      </c>
      <c r="G101" s="261">
        <f t="shared" si="12"/>
        <v>0</v>
      </c>
      <c r="H101" s="261">
        <f t="shared" si="12"/>
        <v>0</v>
      </c>
      <c r="I101" s="261">
        <f t="shared" si="12"/>
        <v>0</v>
      </c>
      <c r="J101" s="261">
        <f t="shared" si="12"/>
        <v>0</v>
      </c>
      <c r="K101" s="33"/>
      <c r="L101" s="261">
        <f t="shared" ref="L101:R101" si="13">SUM(L98:L99)</f>
        <v>0</v>
      </c>
      <c r="M101" s="261">
        <f t="shared" si="13"/>
        <v>0</v>
      </c>
      <c r="N101" s="261">
        <f t="shared" si="13"/>
        <v>0</v>
      </c>
      <c r="O101" s="261">
        <f t="shared" si="13"/>
        <v>0</v>
      </c>
      <c r="P101" s="261">
        <f t="shared" si="13"/>
        <v>0</v>
      </c>
      <c r="Q101" s="261">
        <f t="shared" si="13"/>
        <v>0</v>
      </c>
      <c r="R101" s="261">
        <f t="shared" si="13"/>
        <v>0</v>
      </c>
      <c r="T101" s="261">
        <f t="shared" ref="T101:Z101" si="14">SUM(T98:T99)</f>
        <v>0</v>
      </c>
      <c r="U101" s="261">
        <f t="shared" si="14"/>
        <v>0</v>
      </c>
      <c r="V101" s="261">
        <f t="shared" si="14"/>
        <v>0</v>
      </c>
      <c r="W101" s="261">
        <f t="shared" si="14"/>
        <v>0</v>
      </c>
      <c r="X101" s="261">
        <f t="shared" si="14"/>
        <v>0</v>
      </c>
      <c r="Y101" s="261">
        <f t="shared" si="14"/>
        <v>0</v>
      </c>
      <c r="Z101" s="261">
        <f t="shared" si="14"/>
        <v>0</v>
      </c>
      <c r="AB101" s="261">
        <f t="shared" ref="AB101:AH101" si="15">SUM(AB98:AB99)</f>
        <v>0</v>
      </c>
      <c r="AC101" s="261">
        <f t="shared" si="15"/>
        <v>0</v>
      </c>
      <c r="AD101" s="261">
        <f t="shared" si="15"/>
        <v>0</v>
      </c>
      <c r="AE101" s="261">
        <f t="shared" si="15"/>
        <v>0</v>
      </c>
      <c r="AF101" s="261">
        <f t="shared" si="15"/>
        <v>0</v>
      </c>
      <c r="AG101" s="261">
        <f t="shared" si="15"/>
        <v>0</v>
      </c>
      <c r="AH101" s="261">
        <f t="shared" si="15"/>
        <v>0</v>
      </c>
    </row>
    <row r="102" spans="1:34" outlineLevel="2" x14ac:dyDescent="0.35">
      <c r="C102" s="38"/>
      <c r="D102" s="24"/>
      <c r="E102" s="24"/>
      <c r="F102" s="24"/>
      <c r="G102" s="24"/>
      <c r="H102" s="24"/>
      <c r="I102" s="24"/>
      <c r="J102" s="24"/>
      <c r="K102" s="33"/>
      <c r="L102" s="24"/>
      <c r="M102" s="24"/>
      <c r="N102" s="24"/>
      <c r="O102" s="24"/>
      <c r="P102" s="24"/>
      <c r="Q102" s="24"/>
      <c r="R102" s="24"/>
      <c r="T102" s="24"/>
      <c r="U102" s="24"/>
      <c r="V102" s="24"/>
      <c r="W102" s="24"/>
      <c r="X102" s="24"/>
      <c r="Y102" s="24"/>
      <c r="Z102" s="24"/>
      <c r="AB102" s="24"/>
      <c r="AC102" s="24"/>
      <c r="AD102" s="24"/>
      <c r="AE102" s="24"/>
      <c r="AF102" s="24"/>
      <c r="AG102" s="24"/>
      <c r="AH102" s="24"/>
    </row>
    <row r="103" spans="1:34" outlineLevel="2" x14ac:dyDescent="0.35">
      <c r="C103" s="258" t="s">
        <v>140</v>
      </c>
      <c r="D103" s="261">
        <f>D101+D94+D77+D61</f>
        <v>0</v>
      </c>
      <c r="E103" s="261">
        <f t="shared" ref="E103:J103" si="16">E101+E94+E77+E61</f>
        <v>0</v>
      </c>
      <c r="F103" s="261">
        <f t="shared" si="16"/>
        <v>0</v>
      </c>
      <c r="G103" s="261">
        <f t="shared" si="16"/>
        <v>0</v>
      </c>
      <c r="H103" s="261">
        <f t="shared" si="16"/>
        <v>0</v>
      </c>
      <c r="I103" s="261">
        <f t="shared" si="16"/>
        <v>0</v>
      </c>
      <c r="J103" s="261">
        <f t="shared" si="16"/>
        <v>0</v>
      </c>
      <c r="L103" s="261">
        <f>L101+L94+L77+L61</f>
        <v>0</v>
      </c>
      <c r="M103" s="261">
        <f t="shared" ref="M103:R103" si="17">M101+M94+M77+M61</f>
        <v>0</v>
      </c>
      <c r="N103" s="261">
        <f t="shared" si="17"/>
        <v>0</v>
      </c>
      <c r="O103" s="261">
        <f t="shared" si="17"/>
        <v>0</v>
      </c>
      <c r="P103" s="261">
        <f t="shared" si="17"/>
        <v>0</v>
      </c>
      <c r="Q103" s="261">
        <f t="shared" si="17"/>
        <v>0</v>
      </c>
      <c r="R103" s="261">
        <f t="shared" si="17"/>
        <v>0</v>
      </c>
      <c r="T103" s="261">
        <f>T101+T94+T77+T61</f>
        <v>0</v>
      </c>
      <c r="U103" s="261">
        <f t="shared" ref="U103:Z103" si="18">U101+U94+U77+U61</f>
        <v>0</v>
      </c>
      <c r="V103" s="261">
        <f t="shared" si="18"/>
        <v>0</v>
      </c>
      <c r="W103" s="261">
        <f t="shared" si="18"/>
        <v>0</v>
      </c>
      <c r="X103" s="261">
        <f t="shared" si="18"/>
        <v>0</v>
      </c>
      <c r="Y103" s="261">
        <f t="shared" si="18"/>
        <v>0</v>
      </c>
      <c r="Z103" s="261">
        <f t="shared" si="18"/>
        <v>0</v>
      </c>
      <c r="AB103" s="261">
        <f>AB101+AB94+AB77+AB61</f>
        <v>0</v>
      </c>
      <c r="AC103" s="261">
        <f t="shared" ref="AC103:AH103" si="19">AC101+AC94+AC77+AC61</f>
        <v>0</v>
      </c>
      <c r="AD103" s="261">
        <f t="shared" si="19"/>
        <v>0</v>
      </c>
      <c r="AE103" s="261">
        <f t="shared" si="19"/>
        <v>0</v>
      </c>
      <c r="AF103" s="261">
        <f t="shared" si="19"/>
        <v>0</v>
      </c>
      <c r="AG103" s="261">
        <f t="shared" si="19"/>
        <v>0</v>
      </c>
      <c r="AH103" s="261">
        <f t="shared" si="19"/>
        <v>0</v>
      </c>
    </row>
    <row r="104" spans="1:34" outlineLevel="1" x14ac:dyDescent="0.35">
      <c r="C104" s="38"/>
      <c r="D104" s="118"/>
      <c r="E104" s="117"/>
      <c r="F104" s="117"/>
      <c r="G104" s="117"/>
      <c r="H104" s="117"/>
      <c r="I104" s="117"/>
      <c r="J104" s="117"/>
      <c r="K104" s="33"/>
      <c r="L104" s="118"/>
      <c r="M104" s="117"/>
      <c r="N104" s="117"/>
      <c r="O104" s="117"/>
      <c r="P104" s="117"/>
      <c r="Q104" s="117"/>
      <c r="R104" s="117"/>
      <c r="T104" s="118"/>
      <c r="U104" s="117"/>
      <c r="V104" s="117"/>
      <c r="W104" s="117"/>
      <c r="X104" s="117"/>
      <c r="Y104" s="117"/>
      <c r="Z104" s="117"/>
      <c r="AB104" s="118"/>
      <c r="AC104" s="117"/>
      <c r="AD104" s="117"/>
      <c r="AE104" s="117"/>
      <c r="AF104" s="117"/>
      <c r="AG104" s="117"/>
      <c r="AH104" s="117"/>
    </row>
    <row r="105" spans="1:34" s="114" customFormat="1" ht="18.5" outlineLevel="1" x14ac:dyDescent="0.35">
      <c r="A105" s="159"/>
      <c r="C105" s="113" t="s">
        <v>142</v>
      </c>
      <c r="D105" s="119"/>
      <c r="E105" s="119"/>
      <c r="F105" s="119"/>
      <c r="G105" s="119"/>
      <c r="H105" s="119"/>
      <c r="I105" s="119"/>
      <c r="J105" s="119"/>
      <c r="K105" s="22"/>
      <c r="L105" s="119"/>
      <c r="M105" s="119"/>
      <c r="N105" s="119"/>
      <c r="O105" s="119"/>
      <c r="P105" s="119"/>
      <c r="Q105" s="119"/>
      <c r="R105" s="119"/>
      <c r="T105" s="119"/>
      <c r="U105" s="119"/>
      <c r="V105" s="119"/>
      <c r="W105" s="119"/>
      <c r="X105" s="119"/>
      <c r="Y105" s="119"/>
      <c r="Z105" s="119"/>
      <c r="AB105" s="119"/>
      <c r="AC105" s="119"/>
      <c r="AD105" s="119"/>
      <c r="AE105" s="119"/>
      <c r="AF105" s="119"/>
      <c r="AG105" s="119"/>
      <c r="AH105" s="119"/>
    </row>
    <row r="106" spans="1:34" outlineLevel="2" x14ac:dyDescent="0.35">
      <c r="A106" s="159"/>
      <c r="C106" s="38"/>
      <c r="D106" s="118"/>
      <c r="E106" s="117"/>
      <c r="F106" s="117"/>
      <c r="G106" s="117"/>
      <c r="H106" s="117"/>
      <c r="I106" s="117"/>
      <c r="J106" s="117"/>
      <c r="L106" s="118"/>
      <c r="M106" s="117"/>
      <c r="N106" s="117"/>
      <c r="O106" s="117"/>
      <c r="P106" s="117"/>
      <c r="Q106" s="117"/>
      <c r="R106" s="117"/>
      <c r="T106" s="118"/>
      <c r="U106" s="117"/>
      <c r="V106" s="117"/>
      <c r="W106" s="117"/>
      <c r="X106" s="117"/>
      <c r="Y106" s="117"/>
      <c r="Z106" s="117"/>
      <c r="AB106" s="118"/>
      <c r="AC106" s="117"/>
      <c r="AD106" s="117"/>
      <c r="AE106" s="117"/>
      <c r="AF106" s="117"/>
      <c r="AG106" s="117"/>
      <c r="AH106" s="117"/>
    </row>
    <row r="107" spans="1:34" ht="15.5" outlineLevel="2" x14ac:dyDescent="0.35">
      <c r="A107" s="159"/>
      <c r="C107" s="271" t="s">
        <v>143</v>
      </c>
      <c r="D107" s="271"/>
      <c r="E107" s="271"/>
      <c r="F107" s="271"/>
      <c r="G107" s="271"/>
      <c r="H107" s="271"/>
      <c r="I107" s="271"/>
      <c r="J107" s="271"/>
      <c r="K107" s="39"/>
      <c r="L107" s="271"/>
      <c r="M107" s="271"/>
      <c r="N107" s="271"/>
      <c r="O107" s="271"/>
      <c r="P107" s="271"/>
      <c r="Q107" s="271"/>
      <c r="R107" s="271"/>
      <c r="T107" s="271"/>
      <c r="U107" s="271"/>
      <c r="V107" s="271"/>
      <c r="W107" s="271"/>
      <c r="X107" s="271"/>
      <c r="Y107" s="271"/>
      <c r="Z107" s="271"/>
      <c r="AB107" s="271"/>
      <c r="AC107" s="271"/>
      <c r="AD107" s="271"/>
      <c r="AE107" s="271"/>
      <c r="AF107" s="271"/>
      <c r="AG107" s="271"/>
      <c r="AH107" s="271"/>
    </row>
    <row r="108" spans="1:34" outlineLevel="2" x14ac:dyDescent="0.35">
      <c r="A108" s="159"/>
      <c r="C108" s="38"/>
      <c r="D108" s="118"/>
      <c r="E108" s="117"/>
      <c r="F108" s="117"/>
      <c r="G108" s="117"/>
      <c r="H108" s="117"/>
      <c r="I108" s="117"/>
      <c r="J108" s="117"/>
      <c r="K108" s="33"/>
      <c r="L108" s="118"/>
      <c r="M108" s="117"/>
      <c r="N108" s="117"/>
      <c r="O108" s="117"/>
      <c r="P108" s="117"/>
      <c r="Q108" s="117"/>
      <c r="R108" s="117"/>
      <c r="T108" s="118"/>
      <c r="U108" s="117"/>
      <c r="V108" s="117"/>
      <c r="W108" s="117"/>
      <c r="X108" s="117"/>
      <c r="Y108" s="117"/>
      <c r="Z108" s="117"/>
      <c r="AB108" s="118"/>
      <c r="AC108" s="117"/>
      <c r="AD108" s="117"/>
      <c r="AE108" s="117"/>
      <c r="AF108" s="117"/>
      <c r="AG108" s="117"/>
      <c r="AH108" s="117"/>
    </row>
    <row r="109" spans="1:34" outlineLevel="2" x14ac:dyDescent="0.35">
      <c r="A109" s="159"/>
      <c r="C109" s="45" t="s">
        <v>219</v>
      </c>
      <c r="D109" s="277">
        <f>D110+D117+D124+D131</f>
        <v>0</v>
      </c>
      <c r="E109" s="277">
        <f>E110+E117+E124+E131</f>
        <v>0</v>
      </c>
      <c r="F109" s="277">
        <f t="shared" ref="F109:J109" si="20">F110+F117+F124+F131</f>
        <v>0</v>
      </c>
      <c r="G109" s="277">
        <f t="shared" si="20"/>
        <v>0</v>
      </c>
      <c r="H109" s="277">
        <f t="shared" si="20"/>
        <v>0</v>
      </c>
      <c r="I109" s="277">
        <f t="shared" si="20"/>
        <v>0</v>
      </c>
      <c r="J109" s="277">
        <f t="shared" si="20"/>
        <v>0</v>
      </c>
      <c r="K109" s="33"/>
      <c r="L109" s="277">
        <f>L110+L117+L124+L131</f>
        <v>0</v>
      </c>
      <c r="M109" s="277">
        <f>M110+M117+M124+M131</f>
        <v>0</v>
      </c>
      <c r="N109" s="277">
        <f t="shared" ref="N109:R109" si="21">N110+N117+N124+N131</f>
        <v>0</v>
      </c>
      <c r="O109" s="277">
        <f t="shared" si="21"/>
        <v>0</v>
      </c>
      <c r="P109" s="277">
        <f t="shared" si="21"/>
        <v>0</v>
      </c>
      <c r="Q109" s="277">
        <f t="shared" si="21"/>
        <v>0</v>
      </c>
      <c r="R109" s="277">
        <f t="shared" si="21"/>
        <v>0</v>
      </c>
      <c r="T109" s="277">
        <f>T110+T117+T124+T131</f>
        <v>0</v>
      </c>
      <c r="U109" s="277">
        <f>U110+U117+U124+U131</f>
        <v>0</v>
      </c>
      <c r="V109" s="277">
        <f t="shared" ref="V109:Z109" si="22">V110+V117+V124+V131</f>
        <v>0</v>
      </c>
      <c r="W109" s="277">
        <f t="shared" si="22"/>
        <v>0</v>
      </c>
      <c r="X109" s="277">
        <f t="shared" si="22"/>
        <v>0</v>
      </c>
      <c r="Y109" s="277">
        <f t="shared" si="22"/>
        <v>0</v>
      </c>
      <c r="Z109" s="277">
        <f t="shared" si="22"/>
        <v>0</v>
      </c>
      <c r="AB109" s="277">
        <f>AB110+AB117+AB124+AB131</f>
        <v>0</v>
      </c>
      <c r="AC109" s="277">
        <f>AC110+AC117+AC124+AC131</f>
        <v>0</v>
      </c>
      <c r="AD109" s="277">
        <f t="shared" ref="AD109:AH109" si="23">AD110+AD117+AD124+AD131</f>
        <v>0</v>
      </c>
      <c r="AE109" s="277">
        <f t="shared" si="23"/>
        <v>0</v>
      </c>
      <c r="AF109" s="277">
        <f t="shared" si="23"/>
        <v>0</v>
      </c>
      <c r="AG109" s="277">
        <f t="shared" si="23"/>
        <v>0</v>
      </c>
      <c r="AH109" s="277">
        <f t="shared" si="23"/>
        <v>0</v>
      </c>
    </row>
    <row r="110" spans="1:34" outlineLevel="2" x14ac:dyDescent="0.3">
      <c r="A110" s="159"/>
      <c r="C110" s="278" t="s">
        <v>144</v>
      </c>
      <c r="D110" s="255">
        <f>SUM(D111:D116)</f>
        <v>0</v>
      </c>
      <c r="E110" s="255">
        <f>SUM(E111:E116)</f>
        <v>0</v>
      </c>
      <c r="F110" s="255">
        <f t="shared" ref="F110:G110" si="24">SUM(F111:F116)</f>
        <v>0</v>
      </c>
      <c r="G110" s="255">
        <f t="shared" si="24"/>
        <v>0</v>
      </c>
      <c r="H110" s="251"/>
      <c r="I110" s="251"/>
      <c r="J110" s="251"/>
      <c r="K110" s="33"/>
      <c r="L110" s="255">
        <f>SUM(L111:L116)</f>
        <v>0</v>
      </c>
      <c r="M110" s="255">
        <f>SUM(M111:M116)</f>
        <v>0</v>
      </c>
      <c r="N110" s="255">
        <f t="shared" ref="N110:O110" si="25">SUM(N111:N116)</f>
        <v>0</v>
      </c>
      <c r="O110" s="255">
        <f t="shared" si="25"/>
        <v>0</v>
      </c>
      <c r="P110" s="251"/>
      <c r="Q110" s="251"/>
      <c r="R110" s="251"/>
      <c r="T110" s="255">
        <f>SUM(T111:T116)</f>
        <v>0</v>
      </c>
      <c r="U110" s="255">
        <f>SUM(U111:U116)</f>
        <v>0</v>
      </c>
      <c r="V110" s="255">
        <f t="shared" ref="V110:W110" si="26">SUM(V111:V116)</f>
        <v>0</v>
      </c>
      <c r="W110" s="255">
        <f t="shared" si="26"/>
        <v>0</v>
      </c>
      <c r="X110" s="251"/>
      <c r="Y110" s="251"/>
      <c r="Z110" s="251"/>
      <c r="AB110" s="255">
        <f>SUM(AB111:AB116)</f>
        <v>0</v>
      </c>
      <c r="AC110" s="255">
        <f>SUM(AC111:AC116)</f>
        <v>0</v>
      </c>
      <c r="AD110" s="255">
        <f t="shared" ref="AD110:AE110" si="27">SUM(AD111:AD116)</f>
        <v>0</v>
      </c>
      <c r="AE110" s="255">
        <f t="shared" si="27"/>
        <v>0</v>
      </c>
      <c r="AF110" s="251"/>
      <c r="AG110" s="251"/>
      <c r="AH110" s="251"/>
    </row>
    <row r="111" spans="1:34" outlineLevel="2" x14ac:dyDescent="0.3">
      <c r="A111" s="159"/>
      <c r="C111" s="30" t="s">
        <v>722</v>
      </c>
      <c r="D111" s="176">
        <v>0</v>
      </c>
      <c r="E111" s="176">
        <v>0</v>
      </c>
      <c r="F111" s="176"/>
      <c r="G111" s="176"/>
      <c r="H111" s="251"/>
      <c r="I111" s="251"/>
      <c r="J111" s="251"/>
      <c r="K111" s="33"/>
      <c r="L111" s="176">
        <v>0</v>
      </c>
      <c r="M111" s="176">
        <v>0</v>
      </c>
      <c r="N111" s="176"/>
      <c r="O111" s="176"/>
      <c r="P111" s="251"/>
      <c r="Q111" s="251"/>
      <c r="R111" s="251"/>
      <c r="T111" s="176">
        <v>0</v>
      </c>
      <c r="U111" s="176">
        <v>0</v>
      </c>
      <c r="V111" s="176"/>
      <c r="W111" s="176"/>
      <c r="X111" s="251"/>
      <c r="Y111" s="251"/>
      <c r="Z111" s="251"/>
      <c r="AB111" s="176">
        <v>0</v>
      </c>
      <c r="AC111" s="176">
        <v>0</v>
      </c>
      <c r="AD111" s="176"/>
      <c r="AE111" s="176"/>
      <c r="AF111" s="251"/>
      <c r="AG111" s="251"/>
      <c r="AH111" s="251"/>
    </row>
    <row r="112" spans="1:34" outlineLevel="2" x14ac:dyDescent="0.3">
      <c r="A112" s="159"/>
      <c r="C112" s="30" t="s">
        <v>723</v>
      </c>
      <c r="D112" s="176">
        <v>0</v>
      </c>
      <c r="E112" s="176">
        <v>0</v>
      </c>
      <c r="F112" s="176"/>
      <c r="G112" s="176"/>
      <c r="H112" s="251"/>
      <c r="I112" s="251"/>
      <c r="J112" s="251"/>
      <c r="K112" s="33"/>
      <c r="L112" s="176">
        <v>0</v>
      </c>
      <c r="M112" s="176">
        <v>0</v>
      </c>
      <c r="N112" s="176"/>
      <c r="O112" s="176"/>
      <c r="P112" s="251"/>
      <c r="Q112" s="251"/>
      <c r="R112" s="251"/>
      <c r="T112" s="176">
        <v>0</v>
      </c>
      <c r="U112" s="176">
        <v>0</v>
      </c>
      <c r="V112" s="176"/>
      <c r="W112" s="176"/>
      <c r="X112" s="251"/>
      <c r="Y112" s="251"/>
      <c r="Z112" s="251"/>
      <c r="AB112" s="176">
        <v>0</v>
      </c>
      <c r="AC112" s="176">
        <v>0</v>
      </c>
      <c r="AD112" s="176"/>
      <c r="AE112" s="176"/>
      <c r="AF112" s="251"/>
      <c r="AG112" s="251"/>
      <c r="AH112" s="251"/>
    </row>
    <row r="113" spans="1:34" outlineLevel="2" x14ac:dyDescent="0.3">
      <c r="A113" s="159"/>
      <c r="C113" s="30" t="s">
        <v>724</v>
      </c>
      <c r="D113" s="176">
        <v>0</v>
      </c>
      <c r="E113" s="176">
        <v>0</v>
      </c>
      <c r="F113" s="176"/>
      <c r="G113" s="176"/>
      <c r="H113" s="251"/>
      <c r="I113" s="251"/>
      <c r="J113" s="251"/>
      <c r="K113" s="33"/>
      <c r="L113" s="176">
        <v>0</v>
      </c>
      <c r="M113" s="176">
        <v>0</v>
      </c>
      <c r="N113" s="176"/>
      <c r="O113" s="176"/>
      <c r="P113" s="251"/>
      <c r="Q113" s="251"/>
      <c r="R113" s="251"/>
      <c r="T113" s="176">
        <v>0</v>
      </c>
      <c r="U113" s="176">
        <v>0</v>
      </c>
      <c r="V113" s="176"/>
      <c r="W113" s="176"/>
      <c r="X113" s="251"/>
      <c r="Y113" s="251"/>
      <c r="Z113" s="251"/>
      <c r="AB113" s="176">
        <v>0</v>
      </c>
      <c r="AC113" s="176">
        <v>0</v>
      </c>
      <c r="AD113" s="176"/>
      <c r="AE113" s="176"/>
      <c r="AF113" s="251"/>
      <c r="AG113" s="251"/>
      <c r="AH113" s="251"/>
    </row>
    <row r="114" spans="1:34" outlineLevel="2" x14ac:dyDescent="0.3">
      <c r="A114" s="159"/>
      <c r="C114" s="30" t="s">
        <v>725</v>
      </c>
      <c r="D114" s="176">
        <v>0</v>
      </c>
      <c r="E114" s="176">
        <v>0</v>
      </c>
      <c r="F114" s="176"/>
      <c r="G114" s="176"/>
      <c r="H114" s="251"/>
      <c r="I114" s="251"/>
      <c r="J114" s="251"/>
      <c r="K114" s="33"/>
      <c r="L114" s="176">
        <v>0</v>
      </c>
      <c r="M114" s="176">
        <v>0</v>
      </c>
      <c r="N114" s="176"/>
      <c r="O114" s="176"/>
      <c r="P114" s="251"/>
      <c r="Q114" s="251"/>
      <c r="R114" s="251"/>
      <c r="T114" s="176">
        <v>0</v>
      </c>
      <c r="U114" s="176">
        <v>0</v>
      </c>
      <c r="V114" s="176"/>
      <c r="W114" s="176"/>
      <c r="X114" s="251"/>
      <c r="Y114" s="251"/>
      <c r="Z114" s="251"/>
      <c r="AB114" s="176">
        <v>0</v>
      </c>
      <c r="AC114" s="176">
        <v>0</v>
      </c>
      <c r="AD114" s="176"/>
      <c r="AE114" s="176"/>
      <c r="AF114" s="251"/>
      <c r="AG114" s="251"/>
      <c r="AH114" s="251"/>
    </row>
    <row r="115" spans="1:34" outlineLevel="2" x14ac:dyDescent="0.3">
      <c r="A115" s="159"/>
      <c r="C115" s="30" t="s">
        <v>726</v>
      </c>
      <c r="D115" s="176">
        <v>0</v>
      </c>
      <c r="E115" s="176">
        <v>0</v>
      </c>
      <c r="F115" s="176"/>
      <c r="G115" s="176"/>
      <c r="H115" s="251"/>
      <c r="I115" s="251"/>
      <c r="J115" s="251"/>
      <c r="K115" s="33"/>
      <c r="L115" s="176">
        <v>0</v>
      </c>
      <c r="M115" s="176">
        <v>0</v>
      </c>
      <c r="N115" s="176"/>
      <c r="O115" s="176"/>
      <c r="P115" s="251"/>
      <c r="Q115" s="251"/>
      <c r="R115" s="251"/>
      <c r="T115" s="176">
        <v>0</v>
      </c>
      <c r="U115" s="176">
        <v>0</v>
      </c>
      <c r="V115" s="176"/>
      <c r="W115" s="176"/>
      <c r="X115" s="251"/>
      <c r="Y115" s="251"/>
      <c r="Z115" s="251"/>
      <c r="AB115" s="176">
        <v>0</v>
      </c>
      <c r="AC115" s="176">
        <v>0</v>
      </c>
      <c r="AD115" s="176"/>
      <c r="AE115" s="176"/>
      <c r="AF115" s="251"/>
      <c r="AG115" s="251"/>
      <c r="AH115" s="251"/>
    </row>
    <row r="116" spans="1:34" outlineLevel="2" x14ac:dyDescent="0.3">
      <c r="A116" s="159"/>
      <c r="C116" s="30" t="s">
        <v>727</v>
      </c>
      <c r="D116" s="176">
        <v>0</v>
      </c>
      <c r="E116" s="176">
        <v>0</v>
      </c>
      <c r="F116" s="176"/>
      <c r="G116" s="176"/>
      <c r="H116" s="251"/>
      <c r="I116" s="251"/>
      <c r="J116" s="251"/>
      <c r="K116" s="33"/>
      <c r="L116" s="176">
        <v>0</v>
      </c>
      <c r="M116" s="176">
        <v>0</v>
      </c>
      <c r="N116" s="176"/>
      <c r="O116" s="176"/>
      <c r="P116" s="251"/>
      <c r="Q116" s="251"/>
      <c r="R116" s="251"/>
      <c r="T116" s="176">
        <v>0</v>
      </c>
      <c r="U116" s="176">
        <v>0</v>
      </c>
      <c r="V116" s="176"/>
      <c r="W116" s="176"/>
      <c r="X116" s="251"/>
      <c r="Y116" s="251"/>
      <c r="Z116" s="251"/>
      <c r="AB116" s="176">
        <v>0</v>
      </c>
      <c r="AC116" s="176">
        <v>0</v>
      </c>
      <c r="AD116" s="176"/>
      <c r="AE116" s="176"/>
      <c r="AF116" s="251"/>
      <c r="AG116" s="251"/>
      <c r="AH116" s="251"/>
    </row>
    <row r="117" spans="1:34" outlineLevel="2" x14ac:dyDescent="0.3">
      <c r="A117" s="159"/>
      <c r="C117" s="278" t="s">
        <v>147</v>
      </c>
      <c r="D117" s="255">
        <f>SUM(D118:D123)</f>
        <v>0</v>
      </c>
      <c r="E117" s="255">
        <f>SUM(E118:E123)</f>
        <v>0</v>
      </c>
      <c r="F117" s="255">
        <f t="shared" ref="F117:G117" si="28">SUM(F118:F123)</f>
        <v>0</v>
      </c>
      <c r="G117" s="255">
        <f t="shared" si="28"/>
        <v>0</v>
      </c>
      <c r="H117" s="251"/>
      <c r="I117" s="251"/>
      <c r="J117" s="251"/>
      <c r="K117" s="33"/>
      <c r="L117" s="255">
        <f>SUM(L118:L123)</f>
        <v>0</v>
      </c>
      <c r="M117" s="255">
        <f>SUM(M118:M123)</f>
        <v>0</v>
      </c>
      <c r="N117" s="255">
        <f t="shared" ref="N117:O117" si="29">SUM(N118:N123)</f>
        <v>0</v>
      </c>
      <c r="O117" s="255">
        <f t="shared" si="29"/>
        <v>0</v>
      </c>
      <c r="P117" s="251"/>
      <c r="Q117" s="251"/>
      <c r="R117" s="251"/>
      <c r="T117" s="255">
        <f>SUM(T118:T123)</f>
        <v>0</v>
      </c>
      <c r="U117" s="255">
        <f>SUM(U118:U123)</f>
        <v>0</v>
      </c>
      <c r="V117" s="255">
        <f t="shared" ref="V117:W117" si="30">SUM(V118:V123)</f>
        <v>0</v>
      </c>
      <c r="W117" s="255">
        <f t="shared" si="30"/>
        <v>0</v>
      </c>
      <c r="X117" s="251"/>
      <c r="Y117" s="251"/>
      <c r="Z117" s="251"/>
      <c r="AB117" s="255">
        <f>SUM(AB118:AB123)</f>
        <v>0</v>
      </c>
      <c r="AC117" s="255">
        <f>SUM(AC118:AC123)</f>
        <v>0</v>
      </c>
      <c r="AD117" s="255">
        <f t="shared" ref="AD117:AE117" si="31">SUM(AD118:AD123)</f>
        <v>0</v>
      </c>
      <c r="AE117" s="255">
        <f t="shared" si="31"/>
        <v>0</v>
      </c>
      <c r="AF117" s="251"/>
      <c r="AG117" s="251"/>
      <c r="AH117" s="251"/>
    </row>
    <row r="118" spans="1:34" outlineLevel="2" x14ac:dyDescent="0.3">
      <c r="A118" s="159"/>
      <c r="C118" s="30" t="s">
        <v>722</v>
      </c>
      <c r="D118" s="176">
        <v>0</v>
      </c>
      <c r="E118" s="176">
        <v>0</v>
      </c>
      <c r="F118" s="176"/>
      <c r="G118" s="176"/>
      <c r="H118" s="251"/>
      <c r="I118" s="251"/>
      <c r="J118" s="251"/>
      <c r="K118" s="33"/>
      <c r="L118" s="176">
        <v>0</v>
      </c>
      <c r="M118" s="176">
        <v>0</v>
      </c>
      <c r="N118" s="176"/>
      <c r="O118" s="176"/>
      <c r="P118" s="251"/>
      <c r="Q118" s="251"/>
      <c r="R118" s="251"/>
      <c r="T118" s="176">
        <v>0</v>
      </c>
      <c r="U118" s="176">
        <v>0</v>
      </c>
      <c r="V118" s="176"/>
      <c r="W118" s="176"/>
      <c r="X118" s="251"/>
      <c r="Y118" s="251"/>
      <c r="Z118" s="251"/>
      <c r="AB118" s="176">
        <v>0</v>
      </c>
      <c r="AC118" s="176">
        <v>0</v>
      </c>
      <c r="AD118" s="176"/>
      <c r="AE118" s="176"/>
      <c r="AF118" s="251"/>
      <c r="AG118" s="251"/>
      <c r="AH118" s="251"/>
    </row>
    <row r="119" spans="1:34" outlineLevel="2" x14ac:dyDescent="0.3">
      <c r="A119" s="159"/>
      <c r="C119" s="30" t="s">
        <v>723</v>
      </c>
      <c r="D119" s="176">
        <v>0</v>
      </c>
      <c r="E119" s="176">
        <v>0</v>
      </c>
      <c r="F119" s="176"/>
      <c r="G119" s="176"/>
      <c r="H119" s="251"/>
      <c r="I119" s="251"/>
      <c r="J119" s="251"/>
      <c r="K119" s="33"/>
      <c r="L119" s="176">
        <v>0</v>
      </c>
      <c r="M119" s="176">
        <v>0</v>
      </c>
      <c r="N119" s="176"/>
      <c r="O119" s="176"/>
      <c r="P119" s="251"/>
      <c r="Q119" s="251"/>
      <c r="R119" s="251"/>
      <c r="T119" s="176">
        <v>0</v>
      </c>
      <c r="U119" s="176">
        <v>0</v>
      </c>
      <c r="V119" s="176"/>
      <c r="W119" s="176"/>
      <c r="X119" s="251"/>
      <c r="Y119" s="251"/>
      <c r="Z119" s="251"/>
      <c r="AB119" s="176">
        <v>0</v>
      </c>
      <c r="AC119" s="176">
        <v>0</v>
      </c>
      <c r="AD119" s="176"/>
      <c r="AE119" s="176"/>
      <c r="AF119" s="251"/>
      <c r="AG119" s="251"/>
      <c r="AH119" s="251"/>
    </row>
    <row r="120" spans="1:34" outlineLevel="2" x14ac:dyDescent="0.3">
      <c r="A120" s="159"/>
      <c r="C120" s="30" t="s">
        <v>724</v>
      </c>
      <c r="D120" s="176">
        <v>0</v>
      </c>
      <c r="E120" s="176">
        <v>0</v>
      </c>
      <c r="F120" s="176"/>
      <c r="G120" s="176"/>
      <c r="H120" s="251"/>
      <c r="I120" s="251"/>
      <c r="J120" s="251"/>
      <c r="K120" s="33"/>
      <c r="L120" s="176">
        <v>0</v>
      </c>
      <c r="M120" s="176">
        <v>0</v>
      </c>
      <c r="N120" s="176"/>
      <c r="O120" s="176"/>
      <c r="P120" s="251"/>
      <c r="Q120" s="251"/>
      <c r="R120" s="251"/>
      <c r="T120" s="176">
        <v>0</v>
      </c>
      <c r="U120" s="176">
        <v>0</v>
      </c>
      <c r="V120" s="176"/>
      <c r="W120" s="176"/>
      <c r="X120" s="251"/>
      <c r="Y120" s="251"/>
      <c r="Z120" s="251"/>
      <c r="AB120" s="176">
        <v>0</v>
      </c>
      <c r="AC120" s="176">
        <v>0</v>
      </c>
      <c r="AD120" s="176"/>
      <c r="AE120" s="176"/>
      <c r="AF120" s="251"/>
      <c r="AG120" s="251"/>
      <c r="AH120" s="251"/>
    </row>
    <row r="121" spans="1:34" outlineLevel="2" x14ac:dyDescent="0.3">
      <c r="A121" s="159"/>
      <c r="C121" s="30" t="s">
        <v>725</v>
      </c>
      <c r="D121" s="176">
        <v>0</v>
      </c>
      <c r="E121" s="176">
        <v>0</v>
      </c>
      <c r="F121" s="176"/>
      <c r="G121" s="176"/>
      <c r="H121" s="251"/>
      <c r="I121" s="251"/>
      <c r="J121" s="251"/>
      <c r="K121" s="33"/>
      <c r="L121" s="176">
        <v>0</v>
      </c>
      <c r="M121" s="176">
        <v>0</v>
      </c>
      <c r="N121" s="176"/>
      <c r="O121" s="176"/>
      <c r="P121" s="251"/>
      <c r="Q121" s="251"/>
      <c r="R121" s="251"/>
      <c r="T121" s="176">
        <v>0</v>
      </c>
      <c r="U121" s="176">
        <v>0</v>
      </c>
      <c r="V121" s="176"/>
      <c r="W121" s="176"/>
      <c r="X121" s="251"/>
      <c r="Y121" s="251"/>
      <c r="Z121" s="251"/>
      <c r="AB121" s="176">
        <v>0</v>
      </c>
      <c r="AC121" s="176">
        <v>0</v>
      </c>
      <c r="AD121" s="176"/>
      <c r="AE121" s="176"/>
      <c r="AF121" s="251"/>
      <c r="AG121" s="251"/>
      <c r="AH121" s="251"/>
    </row>
    <row r="122" spans="1:34" outlineLevel="2" x14ac:dyDescent="0.3">
      <c r="A122" s="159"/>
      <c r="C122" s="30" t="s">
        <v>726</v>
      </c>
      <c r="D122" s="176">
        <v>0</v>
      </c>
      <c r="E122" s="176">
        <v>0</v>
      </c>
      <c r="F122" s="176"/>
      <c r="G122" s="176"/>
      <c r="H122" s="251"/>
      <c r="I122" s="251"/>
      <c r="J122" s="251"/>
      <c r="K122" s="33"/>
      <c r="L122" s="176">
        <v>0</v>
      </c>
      <c r="M122" s="176">
        <v>0</v>
      </c>
      <c r="N122" s="176"/>
      <c r="O122" s="176"/>
      <c r="P122" s="251"/>
      <c r="Q122" s="251"/>
      <c r="R122" s="251"/>
      <c r="T122" s="176">
        <v>0</v>
      </c>
      <c r="U122" s="176">
        <v>0</v>
      </c>
      <c r="V122" s="176"/>
      <c r="W122" s="176"/>
      <c r="X122" s="251"/>
      <c r="Y122" s="251"/>
      <c r="Z122" s="251"/>
      <c r="AB122" s="176">
        <v>0</v>
      </c>
      <c r="AC122" s="176">
        <v>0</v>
      </c>
      <c r="AD122" s="176"/>
      <c r="AE122" s="176"/>
      <c r="AF122" s="251"/>
      <c r="AG122" s="251"/>
      <c r="AH122" s="251"/>
    </row>
    <row r="123" spans="1:34" outlineLevel="2" x14ac:dyDescent="0.3">
      <c r="A123" s="159"/>
      <c r="C123" s="30" t="s">
        <v>727</v>
      </c>
      <c r="D123" s="176">
        <v>0</v>
      </c>
      <c r="E123" s="176">
        <v>0</v>
      </c>
      <c r="F123" s="176"/>
      <c r="G123" s="176"/>
      <c r="H123" s="251"/>
      <c r="I123" s="251"/>
      <c r="J123" s="251"/>
      <c r="K123" s="33"/>
      <c r="L123" s="176">
        <v>0</v>
      </c>
      <c r="M123" s="176">
        <v>0</v>
      </c>
      <c r="N123" s="176"/>
      <c r="O123" s="176"/>
      <c r="P123" s="251"/>
      <c r="Q123" s="251"/>
      <c r="R123" s="251"/>
      <c r="T123" s="176">
        <v>0</v>
      </c>
      <c r="U123" s="176">
        <v>0</v>
      </c>
      <c r="V123" s="176"/>
      <c r="W123" s="176"/>
      <c r="X123" s="251"/>
      <c r="Y123" s="251"/>
      <c r="Z123" s="251"/>
      <c r="AB123" s="176">
        <v>0</v>
      </c>
      <c r="AC123" s="176">
        <v>0</v>
      </c>
      <c r="AD123" s="176"/>
      <c r="AE123" s="176"/>
      <c r="AF123" s="251"/>
      <c r="AG123" s="251"/>
      <c r="AH123" s="251"/>
    </row>
    <row r="124" spans="1:34" outlineLevel="2" x14ac:dyDescent="0.3">
      <c r="A124" s="159"/>
      <c r="C124" s="278" t="s">
        <v>149</v>
      </c>
      <c r="D124" s="255">
        <f>SUM(D125:D130)</f>
        <v>0</v>
      </c>
      <c r="E124" s="255">
        <f>SUM(E125:E130)</f>
        <v>0</v>
      </c>
      <c r="F124" s="255">
        <f t="shared" ref="F124:G124" si="32">SUM(F125:F130)</f>
        <v>0</v>
      </c>
      <c r="G124" s="255">
        <f t="shared" si="32"/>
        <v>0</v>
      </c>
      <c r="H124" s="251"/>
      <c r="I124" s="251"/>
      <c r="J124" s="251"/>
      <c r="K124" s="33"/>
      <c r="L124" s="255">
        <f>SUM(L125:L130)</f>
        <v>0</v>
      </c>
      <c r="M124" s="255">
        <f>SUM(M125:M130)</f>
        <v>0</v>
      </c>
      <c r="N124" s="255">
        <f t="shared" ref="N124:O124" si="33">SUM(N125:N130)</f>
        <v>0</v>
      </c>
      <c r="O124" s="255">
        <f t="shared" si="33"/>
        <v>0</v>
      </c>
      <c r="P124" s="251"/>
      <c r="Q124" s="251"/>
      <c r="R124" s="251"/>
      <c r="T124" s="255">
        <f>SUM(T125:T130)</f>
        <v>0</v>
      </c>
      <c r="U124" s="255">
        <f>SUM(U125:U130)</f>
        <v>0</v>
      </c>
      <c r="V124" s="255">
        <f t="shared" ref="V124:W124" si="34">SUM(V125:V130)</f>
        <v>0</v>
      </c>
      <c r="W124" s="255">
        <f t="shared" si="34"/>
        <v>0</v>
      </c>
      <c r="X124" s="251"/>
      <c r="Y124" s="251"/>
      <c r="Z124" s="251"/>
      <c r="AB124" s="255">
        <f>SUM(AB125:AB130)</f>
        <v>0</v>
      </c>
      <c r="AC124" s="255">
        <f>SUM(AC125:AC130)</f>
        <v>0</v>
      </c>
      <c r="AD124" s="255">
        <f t="shared" ref="AD124:AE124" si="35">SUM(AD125:AD130)</f>
        <v>0</v>
      </c>
      <c r="AE124" s="255">
        <f t="shared" si="35"/>
        <v>0</v>
      </c>
      <c r="AF124" s="251"/>
      <c r="AG124" s="251"/>
      <c r="AH124" s="251"/>
    </row>
    <row r="125" spans="1:34" outlineLevel="2" x14ac:dyDescent="0.3">
      <c r="A125" s="159"/>
      <c r="C125" s="30" t="s">
        <v>722</v>
      </c>
      <c r="D125" s="176">
        <v>0</v>
      </c>
      <c r="E125" s="176">
        <v>0</v>
      </c>
      <c r="F125" s="176"/>
      <c r="G125" s="176"/>
      <c r="H125" s="251"/>
      <c r="I125" s="251"/>
      <c r="J125" s="251"/>
      <c r="K125" s="33"/>
      <c r="L125" s="176">
        <v>0</v>
      </c>
      <c r="M125" s="176">
        <v>0</v>
      </c>
      <c r="N125" s="176"/>
      <c r="O125" s="176"/>
      <c r="P125" s="251"/>
      <c r="Q125" s="251"/>
      <c r="R125" s="251"/>
      <c r="T125" s="176">
        <v>0</v>
      </c>
      <c r="U125" s="176">
        <v>0</v>
      </c>
      <c r="V125" s="176"/>
      <c r="W125" s="176"/>
      <c r="X125" s="251"/>
      <c r="Y125" s="251"/>
      <c r="Z125" s="251"/>
      <c r="AB125" s="176">
        <v>0</v>
      </c>
      <c r="AC125" s="176">
        <v>0</v>
      </c>
      <c r="AD125" s="176"/>
      <c r="AE125" s="176"/>
      <c r="AF125" s="251"/>
      <c r="AG125" s="251"/>
      <c r="AH125" s="251"/>
    </row>
    <row r="126" spans="1:34" outlineLevel="2" x14ac:dyDescent="0.3">
      <c r="A126" s="159"/>
      <c r="C126" s="30" t="s">
        <v>723</v>
      </c>
      <c r="D126" s="176">
        <v>0</v>
      </c>
      <c r="E126" s="176">
        <v>0</v>
      </c>
      <c r="F126" s="176"/>
      <c r="G126" s="176"/>
      <c r="H126" s="251"/>
      <c r="I126" s="251"/>
      <c r="J126" s="251"/>
      <c r="K126" s="33"/>
      <c r="L126" s="176">
        <v>0</v>
      </c>
      <c r="M126" s="176">
        <v>0</v>
      </c>
      <c r="N126" s="176"/>
      <c r="O126" s="176"/>
      <c r="P126" s="251"/>
      <c r="Q126" s="251"/>
      <c r="R126" s="251"/>
      <c r="T126" s="176">
        <v>0</v>
      </c>
      <c r="U126" s="176">
        <v>0</v>
      </c>
      <c r="V126" s="176"/>
      <c r="W126" s="176"/>
      <c r="X126" s="251"/>
      <c r="Y126" s="251"/>
      <c r="Z126" s="251"/>
      <c r="AB126" s="176">
        <v>0</v>
      </c>
      <c r="AC126" s="176">
        <v>0</v>
      </c>
      <c r="AD126" s="176"/>
      <c r="AE126" s="176"/>
      <c r="AF126" s="251"/>
      <c r="AG126" s="251"/>
      <c r="AH126" s="251"/>
    </row>
    <row r="127" spans="1:34" outlineLevel="2" x14ac:dyDescent="0.3">
      <c r="A127" s="159"/>
      <c r="C127" s="30" t="s">
        <v>724</v>
      </c>
      <c r="D127" s="176">
        <v>0</v>
      </c>
      <c r="E127" s="176">
        <v>0</v>
      </c>
      <c r="F127" s="176"/>
      <c r="G127" s="176"/>
      <c r="H127" s="251"/>
      <c r="I127" s="251"/>
      <c r="J127" s="251"/>
      <c r="K127" s="33"/>
      <c r="L127" s="176">
        <v>0</v>
      </c>
      <c r="M127" s="176">
        <v>0</v>
      </c>
      <c r="N127" s="176"/>
      <c r="O127" s="176"/>
      <c r="P127" s="251"/>
      <c r="Q127" s="251"/>
      <c r="R127" s="251"/>
      <c r="T127" s="176">
        <v>0</v>
      </c>
      <c r="U127" s="176">
        <v>0</v>
      </c>
      <c r="V127" s="176"/>
      <c r="W127" s="176"/>
      <c r="X127" s="251"/>
      <c r="Y127" s="251"/>
      <c r="Z127" s="251"/>
      <c r="AB127" s="176">
        <v>0</v>
      </c>
      <c r="AC127" s="176">
        <v>0</v>
      </c>
      <c r="AD127" s="176"/>
      <c r="AE127" s="176"/>
      <c r="AF127" s="251"/>
      <c r="AG127" s="251"/>
      <c r="AH127" s="251"/>
    </row>
    <row r="128" spans="1:34" outlineLevel="2" x14ac:dyDescent="0.3">
      <c r="A128" s="159"/>
      <c r="C128" s="30" t="s">
        <v>725</v>
      </c>
      <c r="D128" s="176">
        <v>0</v>
      </c>
      <c r="E128" s="176">
        <v>0</v>
      </c>
      <c r="F128" s="176"/>
      <c r="G128" s="176"/>
      <c r="H128" s="251"/>
      <c r="I128" s="251"/>
      <c r="J128" s="251"/>
      <c r="K128" s="33"/>
      <c r="L128" s="176">
        <v>0</v>
      </c>
      <c r="M128" s="176">
        <v>0</v>
      </c>
      <c r="N128" s="176"/>
      <c r="O128" s="176"/>
      <c r="P128" s="251"/>
      <c r="Q128" s="251"/>
      <c r="R128" s="251"/>
      <c r="T128" s="176">
        <v>0</v>
      </c>
      <c r="U128" s="176">
        <v>0</v>
      </c>
      <c r="V128" s="176"/>
      <c r="W128" s="176"/>
      <c r="X128" s="251"/>
      <c r="Y128" s="251"/>
      <c r="Z128" s="251"/>
      <c r="AB128" s="176">
        <v>0</v>
      </c>
      <c r="AC128" s="176">
        <v>0</v>
      </c>
      <c r="AD128" s="176"/>
      <c r="AE128" s="176"/>
      <c r="AF128" s="251"/>
      <c r="AG128" s="251"/>
      <c r="AH128" s="251"/>
    </row>
    <row r="129" spans="1:34" outlineLevel="2" x14ac:dyDescent="0.3">
      <c r="A129" s="159"/>
      <c r="C129" s="30" t="s">
        <v>726</v>
      </c>
      <c r="D129" s="176">
        <v>0</v>
      </c>
      <c r="E129" s="176">
        <v>0</v>
      </c>
      <c r="F129" s="176"/>
      <c r="G129" s="176"/>
      <c r="H129" s="251"/>
      <c r="I129" s="251"/>
      <c r="J129" s="251"/>
      <c r="K129" s="33"/>
      <c r="L129" s="176">
        <v>0</v>
      </c>
      <c r="M129" s="176">
        <v>0</v>
      </c>
      <c r="N129" s="176"/>
      <c r="O129" s="176"/>
      <c r="P129" s="251"/>
      <c r="Q129" s="251"/>
      <c r="R129" s="251"/>
      <c r="T129" s="176">
        <v>0</v>
      </c>
      <c r="U129" s="176">
        <v>0</v>
      </c>
      <c r="V129" s="176"/>
      <c r="W129" s="176"/>
      <c r="X129" s="251"/>
      <c r="Y129" s="251"/>
      <c r="Z129" s="251"/>
      <c r="AB129" s="176">
        <v>0</v>
      </c>
      <c r="AC129" s="176">
        <v>0</v>
      </c>
      <c r="AD129" s="176"/>
      <c r="AE129" s="176"/>
      <c r="AF129" s="251"/>
      <c r="AG129" s="251"/>
      <c r="AH129" s="251"/>
    </row>
    <row r="130" spans="1:34" outlineLevel="2" x14ac:dyDescent="0.3">
      <c r="A130" s="159"/>
      <c r="C130" s="30" t="s">
        <v>727</v>
      </c>
      <c r="D130" s="176">
        <v>0</v>
      </c>
      <c r="E130" s="176">
        <v>0</v>
      </c>
      <c r="F130" s="176"/>
      <c r="G130" s="176"/>
      <c r="H130" s="251"/>
      <c r="I130" s="251"/>
      <c r="J130" s="251"/>
      <c r="K130" s="33"/>
      <c r="L130" s="176">
        <v>0</v>
      </c>
      <c r="M130" s="176">
        <v>0</v>
      </c>
      <c r="N130" s="176"/>
      <c r="O130" s="176"/>
      <c r="P130" s="251"/>
      <c r="Q130" s="251"/>
      <c r="R130" s="251"/>
      <c r="T130" s="176">
        <v>0</v>
      </c>
      <c r="U130" s="176">
        <v>0</v>
      </c>
      <c r="V130" s="176"/>
      <c r="W130" s="176"/>
      <c r="X130" s="251"/>
      <c r="Y130" s="251"/>
      <c r="Z130" s="251"/>
      <c r="AB130" s="176">
        <v>0</v>
      </c>
      <c r="AC130" s="176">
        <v>0</v>
      </c>
      <c r="AD130" s="176"/>
      <c r="AE130" s="176"/>
      <c r="AF130" s="251"/>
      <c r="AG130" s="251"/>
      <c r="AH130" s="251"/>
    </row>
    <row r="131" spans="1:34" outlineLevel="2" x14ac:dyDescent="0.35">
      <c r="A131" s="159"/>
      <c r="C131" s="278" t="s">
        <v>151</v>
      </c>
      <c r="D131" s="255">
        <f>SUM(D132:D137)</f>
        <v>0</v>
      </c>
      <c r="E131" s="255">
        <f>SUM(E132:E137)</f>
        <v>0</v>
      </c>
      <c r="F131" s="255">
        <f t="shared" ref="F131:J131" si="36">SUM(F132:F137)</f>
        <v>0</v>
      </c>
      <c r="G131" s="255">
        <f t="shared" si="36"/>
        <v>0</v>
      </c>
      <c r="H131" s="255">
        <f>SUM(H132:H137)</f>
        <v>0</v>
      </c>
      <c r="I131" s="255">
        <f t="shared" si="36"/>
        <v>0</v>
      </c>
      <c r="J131" s="255">
        <f t="shared" si="36"/>
        <v>0</v>
      </c>
      <c r="K131" s="33"/>
      <c r="L131" s="255">
        <f>SUM(L132:L137)</f>
        <v>0</v>
      </c>
      <c r="M131" s="255">
        <f>SUM(M132:M137)</f>
        <v>0</v>
      </c>
      <c r="N131" s="255">
        <f t="shared" ref="N131:O131" si="37">SUM(N132:N137)</f>
        <v>0</v>
      </c>
      <c r="O131" s="255">
        <f t="shared" si="37"/>
        <v>0</v>
      </c>
      <c r="P131" s="255">
        <f>SUM(P132:P137)</f>
        <v>0</v>
      </c>
      <c r="Q131" s="255">
        <f t="shared" ref="Q131:R131" si="38">SUM(Q132:Q137)</f>
        <v>0</v>
      </c>
      <c r="R131" s="255">
        <f t="shared" si="38"/>
        <v>0</v>
      </c>
      <c r="T131" s="255">
        <f>SUM(T132:T137)</f>
        <v>0</v>
      </c>
      <c r="U131" s="255">
        <f>SUM(U132:U137)</f>
        <v>0</v>
      </c>
      <c r="V131" s="255">
        <f t="shared" ref="V131:W131" si="39">SUM(V132:V137)</f>
        <v>0</v>
      </c>
      <c r="W131" s="255">
        <f t="shared" si="39"/>
        <v>0</v>
      </c>
      <c r="X131" s="255">
        <f>SUM(X132:X137)</f>
        <v>0</v>
      </c>
      <c r="Y131" s="255">
        <f t="shared" ref="Y131:Z131" si="40">SUM(Y132:Y137)</f>
        <v>0</v>
      </c>
      <c r="Z131" s="255">
        <f t="shared" si="40"/>
        <v>0</v>
      </c>
      <c r="AB131" s="255">
        <f>SUM(AB132:AB137)</f>
        <v>0</v>
      </c>
      <c r="AC131" s="255">
        <f>SUM(AC132:AC137)</f>
        <v>0</v>
      </c>
      <c r="AD131" s="255">
        <f t="shared" ref="AD131:AE131" si="41">SUM(AD132:AD137)</f>
        <v>0</v>
      </c>
      <c r="AE131" s="255">
        <f t="shared" si="41"/>
        <v>0</v>
      </c>
      <c r="AF131" s="255">
        <f>SUM(AF132:AF137)</f>
        <v>0</v>
      </c>
      <c r="AG131" s="255">
        <f t="shared" ref="AG131:AH131" si="42">SUM(AG132:AG137)</f>
        <v>0</v>
      </c>
      <c r="AH131" s="255">
        <f t="shared" si="42"/>
        <v>0</v>
      </c>
    </row>
    <row r="132" spans="1:34" outlineLevel="2" x14ac:dyDescent="0.35">
      <c r="A132" s="159"/>
      <c r="C132" s="30" t="s">
        <v>722</v>
      </c>
      <c r="D132" s="176">
        <v>0</v>
      </c>
      <c r="E132" s="176">
        <v>0</v>
      </c>
      <c r="F132" s="176"/>
      <c r="G132" s="176"/>
      <c r="H132" s="320">
        <v>0</v>
      </c>
      <c r="I132" s="320">
        <v>0</v>
      </c>
      <c r="J132" s="320"/>
      <c r="K132" s="33"/>
      <c r="L132" s="176">
        <v>0</v>
      </c>
      <c r="M132" s="176">
        <v>0</v>
      </c>
      <c r="N132" s="176"/>
      <c r="O132" s="176"/>
      <c r="P132" s="320">
        <v>0</v>
      </c>
      <c r="Q132" s="320">
        <v>0</v>
      </c>
      <c r="R132" s="320"/>
      <c r="T132" s="176">
        <v>0</v>
      </c>
      <c r="U132" s="176">
        <v>0</v>
      </c>
      <c r="V132" s="176"/>
      <c r="W132" s="176"/>
      <c r="X132" s="320">
        <v>0</v>
      </c>
      <c r="Y132" s="320">
        <v>0</v>
      </c>
      <c r="Z132" s="320"/>
      <c r="AB132" s="176">
        <v>0</v>
      </c>
      <c r="AC132" s="176">
        <v>0</v>
      </c>
      <c r="AD132" s="176"/>
      <c r="AE132" s="176"/>
      <c r="AF132" s="320">
        <v>0</v>
      </c>
      <c r="AG132" s="320">
        <v>0</v>
      </c>
      <c r="AH132" s="320"/>
    </row>
    <row r="133" spans="1:34" outlineLevel="2" x14ac:dyDescent="0.35">
      <c r="A133" s="159"/>
      <c r="C133" s="30" t="s">
        <v>723</v>
      </c>
      <c r="D133" s="176">
        <v>0</v>
      </c>
      <c r="E133" s="176">
        <v>0</v>
      </c>
      <c r="F133" s="176"/>
      <c r="G133" s="176"/>
      <c r="H133" s="320"/>
      <c r="I133" s="320"/>
      <c r="J133" s="320"/>
      <c r="K133" s="33"/>
      <c r="L133" s="176">
        <v>0</v>
      </c>
      <c r="M133" s="176">
        <v>0</v>
      </c>
      <c r="N133" s="176"/>
      <c r="O133" s="176"/>
      <c r="P133" s="320"/>
      <c r="Q133" s="320"/>
      <c r="R133" s="320"/>
      <c r="T133" s="176">
        <v>0</v>
      </c>
      <c r="U133" s="176">
        <v>0</v>
      </c>
      <c r="V133" s="176"/>
      <c r="W133" s="176"/>
      <c r="X133" s="320"/>
      <c r="Y133" s="320"/>
      <c r="Z133" s="320"/>
      <c r="AB133" s="176">
        <v>0</v>
      </c>
      <c r="AC133" s="176">
        <v>0</v>
      </c>
      <c r="AD133" s="176"/>
      <c r="AE133" s="176"/>
      <c r="AF133" s="320"/>
      <c r="AG133" s="320"/>
      <c r="AH133" s="320"/>
    </row>
    <row r="134" spans="1:34" outlineLevel="2" x14ac:dyDescent="0.35">
      <c r="A134" s="159"/>
      <c r="C134" s="30" t="s">
        <v>724</v>
      </c>
      <c r="D134" s="176">
        <v>0</v>
      </c>
      <c r="E134" s="176">
        <v>0</v>
      </c>
      <c r="F134" s="176"/>
      <c r="G134" s="176"/>
      <c r="H134" s="320"/>
      <c r="I134" s="320"/>
      <c r="J134" s="320"/>
      <c r="K134" s="33"/>
      <c r="L134" s="176">
        <v>0</v>
      </c>
      <c r="M134" s="176">
        <v>0</v>
      </c>
      <c r="N134" s="176"/>
      <c r="O134" s="176"/>
      <c r="P134" s="320"/>
      <c r="Q134" s="320"/>
      <c r="R134" s="320"/>
      <c r="T134" s="176">
        <v>0</v>
      </c>
      <c r="U134" s="176">
        <v>0</v>
      </c>
      <c r="V134" s="176"/>
      <c r="W134" s="176"/>
      <c r="X134" s="320"/>
      <c r="Y134" s="320"/>
      <c r="Z134" s="320"/>
      <c r="AB134" s="176">
        <v>0</v>
      </c>
      <c r="AC134" s="176">
        <v>0</v>
      </c>
      <c r="AD134" s="176"/>
      <c r="AE134" s="176"/>
      <c r="AF134" s="320"/>
      <c r="AG134" s="320"/>
      <c r="AH134" s="320"/>
    </row>
    <row r="135" spans="1:34" outlineLevel="2" x14ac:dyDescent="0.35">
      <c r="A135" s="159"/>
      <c r="C135" s="30" t="s">
        <v>725</v>
      </c>
      <c r="D135" s="176">
        <v>0</v>
      </c>
      <c r="E135" s="176">
        <v>0</v>
      </c>
      <c r="F135" s="176"/>
      <c r="G135" s="176"/>
      <c r="H135" s="320"/>
      <c r="I135" s="320"/>
      <c r="J135" s="320"/>
      <c r="K135" s="33"/>
      <c r="L135" s="176">
        <v>0</v>
      </c>
      <c r="M135" s="176">
        <v>0</v>
      </c>
      <c r="N135" s="176"/>
      <c r="O135" s="176"/>
      <c r="P135" s="320"/>
      <c r="Q135" s="320"/>
      <c r="R135" s="320"/>
      <c r="T135" s="176">
        <v>0</v>
      </c>
      <c r="U135" s="176">
        <v>0</v>
      </c>
      <c r="V135" s="176"/>
      <c r="W135" s="176"/>
      <c r="X135" s="320"/>
      <c r="Y135" s="320"/>
      <c r="Z135" s="320"/>
      <c r="AB135" s="176">
        <v>0</v>
      </c>
      <c r="AC135" s="176">
        <v>0</v>
      </c>
      <c r="AD135" s="176"/>
      <c r="AE135" s="176"/>
      <c r="AF135" s="320"/>
      <c r="AG135" s="320"/>
      <c r="AH135" s="320"/>
    </row>
    <row r="136" spans="1:34" outlineLevel="2" x14ac:dyDescent="0.35">
      <c r="A136" s="159"/>
      <c r="C136" s="30" t="s">
        <v>726</v>
      </c>
      <c r="D136" s="176">
        <v>0</v>
      </c>
      <c r="E136" s="176">
        <v>0</v>
      </c>
      <c r="F136" s="176"/>
      <c r="G136" s="176"/>
      <c r="H136" s="320"/>
      <c r="I136" s="320"/>
      <c r="J136" s="320"/>
      <c r="K136" s="33"/>
      <c r="L136" s="176">
        <v>0</v>
      </c>
      <c r="M136" s="176">
        <v>0</v>
      </c>
      <c r="N136" s="176"/>
      <c r="O136" s="176"/>
      <c r="P136" s="320"/>
      <c r="Q136" s="320"/>
      <c r="R136" s="320"/>
      <c r="T136" s="176">
        <v>0</v>
      </c>
      <c r="U136" s="176">
        <v>0</v>
      </c>
      <c r="V136" s="176"/>
      <c r="W136" s="176"/>
      <c r="X136" s="320"/>
      <c r="Y136" s="320"/>
      <c r="Z136" s="320"/>
      <c r="AB136" s="176">
        <v>0</v>
      </c>
      <c r="AC136" s="176">
        <v>0</v>
      </c>
      <c r="AD136" s="176"/>
      <c r="AE136" s="176"/>
      <c r="AF136" s="320"/>
      <c r="AG136" s="320"/>
      <c r="AH136" s="320"/>
    </row>
    <row r="137" spans="1:34" outlineLevel="2" x14ac:dyDescent="0.35">
      <c r="A137" s="159"/>
      <c r="C137" s="30" t="s">
        <v>727</v>
      </c>
      <c r="D137" s="176">
        <v>0</v>
      </c>
      <c r="E137" s="176">
        <v>0</v>
      </c>
      <c r="F137" s="176"/>
      <c r="G137" s="176"/>
      <c r="H137" s="320"/>
      <c r="I137" s="320"/>
      <c r="J137" s="320"/>
      <c r="K137" s="33"/>
      <c r="L137" s="176">
        <v>0</v>
      </c>
      <c r="M137" s="176">
        <v>0</v>
      </c>
      <c r="N137" s="176"/>
      <c r="O137" s="176"/>
      <c r="P137" s="320"/>
      <c r="Q137" s="320"/>
      <c r="R137" s="320"/>
      <c r="T137" s="176">
        <v>0</v>
      </c>
      <c r="U137" s="176">
        <v>0</v>
      </c>
      <c r="V137" s="176"/>
      <c r="W137" s="176"/>
      <c r="X137" s="320"/>
      <c r="Y137" s="320"/>
      <c r="Z137" s="320"/>
      <c r="AB137" s="176">
        <v>0</v>
      </c>
      <c r="AC137" s="176">
        <v>0</v>
      </c>
      <c r="AD137" s="176"/>
      <c r="AE137" s="176"/>
      <c r="AF137" s="320"/>
      <c r="AG137" s="320"/>
      <c r="AH137" s="320"/>
    </row>
    <row r="138" spans="1:34" outlineLevel="2" x14ac:dyDescent="0.3">
      <c r="A138" s="159"/>
      <c r="C138" s="30"/>
      <c r="D138" s="223"/>
      <c r="E138" s="223"/>
      <c r="F138" s="223"/>
      <c r="G138" s="223"/>
      <c r="H138" s="223"/>
      <c r="I138" s="223"/>
      <c r="J138" s="223"/>
      <c r="K138" s="33"/>
      <c r="L138" s="223"/>
      <c r="M138" s="223"/>
      <c r="N138" s="223"/>
      <c r="O138" s="223"/>
      <c r="P138" s="223"/>
      <c r="Q138" s="223"/>
      <c r="R138" s="223"/>
      <c r="T138" s="223"/>
      <c r="U138" s="223"/>
      <c r="V138" s="223"/>
      <c r="W138" s="223"/>
      <c r="X138" s="223"/>
      <c r="Y138" s="223"/>
      <c r="Z138" s="223"/>
      <c r="AB138" s="223"/>
      <c r="AC138" s="223"/>
      <c r="AD138" s="223"/>
      <c r="AE138" s="223"/>
      <c r="AF138" s="223"/>
      <c r="AG138" s="223"/>
      <c r="AH138" s="223"/>
    </row>
    <row r="139" spans="1:34" outlineLevel="2" x14ac:dyDescent="0.35">
      <c r="A139" s="159"/>
      <c r="C139" s="40" t="s">
        <v>153</v>
      </c>
      <c r="D139" s="277">
        <f>D140+D146+D152+D158+D164+D170+D176+D182+D188+D194</f>
        <v>0</v>
      </c>
      <c r="E139" s="277">
        <f>E140+E146+E152+E158+E164+E170+E176+E182+E188+E194</f>
        <v>0</v>
      </c>
      <c r="F139" s="277">
        <f t="shared" ref="F139:J139" si="43">F140+F146+F152+F158+F164+F170+F176+F182+F188+F194</f>
        <v>0</v>
      </c>
      <c r="G139" s="277">
        <f t="shared" si="43"/>
        <v>0</v>
      </c>
      <c r="H139" s="277">
        <f t="shared" si="43"/>
        <v>0</v>
      </c>
      <c r="I139" s="277">
        <f t="shared" si="43"/>
        <v>0</v>
      </c>
      <c r="J139" s="277">
        <f t="shared" si="43"/>
        <v>0</v>
      </c>
      <c r="K139" s="33"/>
      <c r="L139" s="277">
        <f>L140+L146+L152+L158+L164+L170+L176+L182+L188+L194</f>
        <v>0</v>
      </c>
      <c r="M139" s="277">
        <f>M140+M146+M152+M158+M164+M170+M176+M182+M188+M194</f>
        <v>0</v>
      </c>
      <c r="N139" s="277">
        <f t="shared" ref="N139:R139" si="44">N140+N146+N152+N158+N164+N170+N176+N182+N188+N194</f>
        <v>0</v>
      </c>
      <c r="O139" s="277">
        <f t="shared" si="44"/>
        <v>0</v>
      </c>
      <c r="P139" s="277">
        <f t="shared" si="44"/>
        <v>0</v>
      </c>
      <c r="Q139" s="277">
        <f t="shared" si="44"/>
        <v>0</v>
      </c>
      <c r="R139" s="277">
        <f t="shared" si="44"/>
        <v>0</v>
      </c>
      <c r="T139" s="277">
        <f>T140+T146+T152+T158+T164+T170+T176+T182+T188+T194</f>
        <v>0</v>
      </c>
      <c r="U139" s="277">
        <f>U140+U146+U152+U158+U164+U170+U176+U182+U188+U194</f>
        <v>0</v>
      </c>
      <c r="V139" s="277">
        <f t="shared" ref="V139:Z139" si="45">V140+V146+V152+V158+V164+V170+V176+V182+V188+V194</f>
        <v>0</v>
      </c>
      <c r="W139" s="277">
        <f t="shared" si="45"/>
        <v>0</v>
      </c>
      <c r="X139" s="277">
        <f t="shared" si="45"/>
        <v>0</v>
      </c>
      <c r="Y139" s="277">
        <f t="shared" si="45"/>
        <v>0</v>
      </c>
      <c r="Z139" s="277">
        <f t="shared" si="45"/>
        <v>0</v>
      </c>
      <c r="AB139" s="277">
        <f>AB140+AB146+AB152+AB158+AB164+AB170+AB176+AB182+AB188+AB194</f>
        <v>0</v>
      </c>
      <c r="AC139" s="277">
        <f>AC140+AC146+AC152+AC158+AC164+AC170+AC176+AC182+AC188+AC194</f>
        <v>0</v>
      </c>
      <c r="AD139" s="277">
        <f t="shared" ref="AD139:AH139" si="46">AD140+AD146+AD152+AD158+AD164+AD170+AD176+AD182+AD188+AD194</f>
        <v>0</v>
      </c>
      <c r="AE139" s="277">
        <f t="shared" si="46"/>
        <v>0</v>
      </c>
      <c r="AF139" s="277">
        <f t="shared" si="46"/>
        <v>0</v>
      </c>
      <c r="AG139" s="277">
        <f t="shared" si="46"/>
        <v>0</v>
      </c>
      <c r="AH139" s="277">
        <f t="shared" si="46"/>
        <v>0</v>
      </c>
    </row>
    <row r="140" spans="1:34" outlineLevel="2" x14ac:dyDescent="0.35">
      <c r="A140" s="159"/>
      <c r="C140" s="280" t="s">
        <v>155</v>
      </c>
      <c r="D140" s="255">
        <f>SUM(D141:D145)</f>
        <v>0</v>
      </c>
      <c r="E140" s="255">
        <f>SUM(E141:E145)</f>
        <v>0</v>
      </c>
      <c r="F140" s="255">
        <f t="shared" ref="F140:J140" si="47">SUM(F141:F145)</f>
        <v>0</v>
      </c>
      <c r="G140" s="255">
        <f t="shared" si="47"/>
        <v>0</v>
      </c>
      <c r="H140" s="255">
        <f t="shared" si="47"/>
        <v>0</v>
      </c>
      <c r="I140" s="255">
        <f t="shared" si="47"/>
        <v>0</v>
      </c>
      <c r="J140" s="255">
        <f t="shared" si="47"/>
        <v>0</v>
      </c>
      <c r="K140" s="33"/>
      <c r="L140" s="255">
        <f>SUM(L141:L145)</f>
        <v>0</v>
      </c>
      <c r="M140" s="255">
        <f>SUM(M141:M145)</f>
        <v>0</v>
      </c>
      <c r="N140" s="255">
        <f t="shared" ref="N140:R140" si="48">SUM(N141:N145)</f>
        <v>0</v>
      </c>
      <c r="O140" s="255">
        <f t="shared" si="48"/>
        <v>0</v>
      </c>
      <c r="P140" s="255">
        <f t="shared" si="48"/>
        <v>0</v>
      </c>
      <c r="Q140" s="255">
        <f t="shared" si="48"/>
        <v>0</v>
      </c>
      <c r="R140" s="255">
        <f t="shared" si="48"/>
        <v>0</v>
      </c>
      <c r="T140" s="255">
        <f>SUM(T141:T145)</f>
        <v>0</v>
      </c>
      <c r="U140" s="255">
        <f>SUM(U141:U145)</f>
        <v>0</v>
      </c>
      <c r="V140" s="255">
        <f t="shared" ref="V140:Z140" si="49">SUM(V141:V145)</f>
        <v>0</v>
      </c>
      <c r="W140" s="255">
        <f t="shared" si="49"/>
        <v>0</v>
      </c>
      <c r="X140" s="255">
        <f t="shared" si="49"/>
        <v>0</v>
      </c>
      <c r="Y140" s="255">
        <f t="shared" si="49"/>
        <v>0</v>
      </c>
      <c r="Z140" s="255">
        <f t="shared" si="49"/>
        <v>0</v>
      </c>
      <c r="AB140" s="255">
        <f>SUM(AB141:AB145)</f>
        <v>0</v>
      </c>
      <c r="AC140" s="255">
        <f>SUM(AC141:AC145)</f>
        <v>0</v>
      </c>
      <c r="AD140" s="255">
        <f t="shared" ref="AD140:AH140" si="50">SUM(AD141:AD145)</f>
        <v>0</v>
      </c>
      <c r="AE140" s="255">
        <f t="shared" si="50"/>
        <v>0</v>
      </c>
      <c r="AF140" s="255">
        <f t="shared" si="50"/>
        <v>0</v>
      </c>
      <c r="AG140" s="255">
        <f t="shared" si="50"/>
        <v>0</v>
      </c>
      <c r="AH140" s="255">
        <f t="shared" si="50"/>
        <v>0</v>
      </c>
    </row>
    <row r="141" spans="1:34" outlineLevel="2" x14ac:dyDescent="0.35">
      <c r="A141" s="159"/>
      <c r="C141" s="42" t="s">
        <v>156</v>
      </c>
      <c r="D141" s="176">
        <v>0</v>
      </c>
      <c r="E141" s="176">
        <v>0</v>
      </c>
      <c r="F141" s="176"/>
      <c r="G141" s="176"/>
      <c r="H141" s="176">
        <v>0</v>
      </c>
      <c r="I141" s="176">
        <v>0</v>
      </c>
      <c r="J141" s="176"/>
      <c r="K141" s="33"/>
      <c r="L141" s="176">
        <v>0</v>
      </c>
      <c r="M141" s="176">
        <v>0</v>
      </c>
      <c r="N141" s="176"/>
      <c r="O141" s="176"/>
      <c r="P141" s="176">
        <v>0</v>
      </c>
      <c r="Q141" s="176">
        <v>0</v>
      </c>
      <c r="R141" s="176"/>
      <c r="T141" s="176">
        <v>0</v>
      </c>
      <c r="U141" s="176">
        <v>0</v>
      </c>
      <c r="V141" s="176"/>
      <c r="W141" s="176"/>
      <c r="X141" s="176">
        <v>0</v>
      </c>
      <c r="Y141" s="176">
        <v>0</v>
      </c>
      <c r="Z141" s="176"/>
      <c r="AB141" s="176">
        <v>0</v>
      </c>
      <c r="AC141" s="176">
        <v>0</v>
      </c>
      <c r="AD141" s="176"/>
      <c r="AE141" s="176"/>
      <c r="AF141" s="176">
        <v>0</v>
      </c>
      <c r="AG141" s="176">
        <v>0</v>
      </c>
      <c r="AH141" s="176"/>
    </row>
    <row r="142" spans="1:34" outlineLevel="2" x14ac:dyDescent="0.35">
      <c r="A142" s="159"/>
      <c r="C142" s="42" t="s">
        <v>983</v>
      </c>
      <c r="D142" s="176">
        <v>0</v>
      </c>
      <c r="E142" s="176">
        <v>0</v>
      </c>
      <c r="F142" s="176"/>
      <c r="G142" s="176"/>
      <c r="H142" s="176">
        <v>0</v>
      </c>
      <c r="I142" s="176">
        <v>0</v>
      </c>
      <c r="J142" s="176"/>
      <c r="K142" s="33"/>
      <c r="L142" s="176">
        <v>0</v>
      </c>
      <c r="M142" s="176">
        <v>0</v>
      </c>
      <c r="N142" s="176"/>
      <c r="O142" s="176"/>
      <c r="P142" s="176">
        <v>0</v>
      </c>
      <c r="Q142" s="176">
        <v>0</v>
      </c>
      <c r="R142" s="176"/>
      <c r="T142" s="176">
        <v>0</v>
      </c>
      <c r="U142" s="176">
        <v>0</v>
      </c>
      <c r="V142" s="176"/>
      <c r="W142" s="176"/>
      <c r="X142" s="176">
        <v>0</v>
      </c>
      <c r="Y142" s="176">
        <v>0</v>
      </c>
      <c r="Z142" s="176"/>
      <c r="AB142" s="176">
        <v>0</v>
      </c>
      <c r="AC142" s="176">
        <v>0</v>
      </c>
      <c r="AD142" s="176"/>
      <c r="AE142" s="176"/>
      <c r="AF142" s="176">
        <v>0</v>
      </c>
      <c r="AG142" s="176">
        <v>0</v>
      </c>
      <c r="AH142" s="176"/>
    </row>
    <row r="143" spans="1:34" outlineLevel="2" x14ac:dyDescent="0.35">
      <c r="A143" s="159"/>
      <c r="C143" s="42" t="s">
        <v>159</v>
      </c>
      <c r="D143" s="176">
        <v>0</v>
      </c>
      <c r="E143" s="176">
        <v>0</v>
      </c>
      <c r="F143" s="176"/>
      <c r="G143" s="176"/>
      <c r="H143" s="176">
        <v>0</v>
      </c>
      <c r="I143" s="176">
        <v>0</v>
      </c>
      <c r="J143" s="176"/>
      <c r="K143" s="33"/>
      <c r="L143" s="176">
        <v>0</v>
      </c>
      <c r="M143" s="176">
        <v>0</v>
      </c>
      <c r="N143" s="176"/>
      <c r="O143" s="176"/>
      <c r="P143" s="176">
        <v>0</v>
      </c>
      <c r="Q143" s="176">
        <v>0</v>
      </c>
      <c r="R143" s="176"/>
      <c r="T143" s="176">
        <v>0</v>
      </c>
      <c r="U143" s="176">
        <v>0</v>
      </c>
      <c r="V143" s="176"/>
      <c r="W143" s="176"/>
      <c r="X143" s="176">
        <v>0</v>
      </c>
      <c r="Y143" s="176">
        <v>0</v>
      </c>
      <c r="Z143" s="176"/>
      <c r="AB143" s="176">
        <v>0</v>
      </c>
      <c r="AC143" s="176">
        <v>0</v>
      </c>
      <c r="AD143" s="176"/>
      <c r="AE143" s="176"/>
      <c r="AF143" s="176">
        <v>0</v>
      </c>
      <c r="AG143" s="176">
        <v>0</v>
      </c>
      <c r="AH143" s="176"/>
    </row>
    <row r="144" spans="1:34" outlineLevel="2" x14ac:dyDescent="0.35">
      <c r="A144" s="159"/>
      <c r="C144" s="42" t="s">
        <v>161</v>
      </c>
      <c r="D144" s="176">
        <v>0</v>
      </c>
      <c r="E144" s="176">
        <v>0</v>
      </c>
      <c r="F144" s="176"/>
      <c r="G144" s="176"/>
      <c r="H144" s="176">
        <v>0</v>
      </c>
      <c r="I144" s="176">
        <v>0</v>
      </c>
      <c r="J144" s="176"/>
      <c r="K144" s="33"/>
      <c r="L144" s="176">
        <v>0</v>
      </c>
      <c r="M144" s="176">
        <v>0</v>
      </c>
      <c r="N144" s="176"/>
      <c r="O144" s="176"/>
      <c r="P144" s="176">
        <v>0</v>
      </c>
      <c r="Q144" s="176">
        <v>0</v>
      </c>
      <c r="R144" s="176"/>
      <c r="T144" s="176">
        <v>0</v>
      </c>
      <c r="U144" s="176">
        <v>0</v>
      </c>
      <c r="V144" s="176"/>
      <c r="W144" s="176"/>
      <c r="X144" s="176">
        <v>0</v>
      </c>
      <c r="Y144" s="176">
        <v>0</v>
      </c>
      <c r="Z144" s="176"/>
      <c r="AB144" s="176">
        <v>0</v>
      </c>
      <c r="AC144" s="176">
        <v>0</v>
      </c>
      <c r="AD144" s="176"/>
      <c r="AE144" s="176"/>
      <c r="AF144" s="176">
        <v>0</v>
      </c>
      <c r="AG144" s="176">
        <v>0</v>
      </c>
      <c r="AH144" s="176"/>
    </row>
    <row r="145" spans="1:34" outlineLevel="2" x14ac:dyDescent="0.35">
      <c r="A145" s="159"/>
      <c r="C145" s="42" t="s">
        <v>163</v>
      </c>
      <c r="D145" s="176">
        <v>0</v>
      </c>
      <c r="E145" s="176">
        <v>0</v>
      </c>
      <c r="F145" s="176"/>
      <c r="G145" s="176"/>
      <c r="H145" s="176">
        <v>0</v>
      </c>
      <c r="I145" s="176">
        <v>0</v>
      </c>
      <c r="J145" s="176"/>
      <c r="K145" s="33"/>
      <c r="L145" s="176">
        <v>0</v>
      </c>
      <c r="M145" s="176">
        <v>0</v>
      </c>
      <c r="N145" s="176"/>
      <c r="O145" s="176"/>
      <c r="P145" s="176">
        <v>0</v>
      </c>
      <c r="Q145" s="176">
        <v>0</v>
      </c>
      <c r="R145" s="176"/>
      <c r="T145" s="176">
        <v>0</v>
      </c>
      <c r="U145" s="176">
        <v>0</v>
      </c>
      <c r="V145" s="176"/>
      <c r="W145" s="176"/>
      <c r="X145" s="176">
        <v>0</v>
      </c>
      <c r="Y145" s="176">
        <v>0</v>
      </c>
      <c r="Z145" s="176"/>
      <c r="AB145" s="176">
        <v>0</v>
      </c>
      <c r="AC145" s="176">
        <v>0</v>
      </c>
      <c r="AD145" s="176"/>
      <c r="AE145" s="176"/>
      <c r="AF145" s="176">
        <v>0</v>
      </c>
      <c r="AG145" s="176">
        <v>0</v>
      </c>
      <c r="AH145" s="176"/>
    </row>
    <row r="146" spans="1:34" outlineLevel="2" x14ac:dyDescent="0.35">
      <c r="A146" s="159"/>
      <c r="C146" s="281" t="s">
        <v>164</v>
      </c>
      <c r="D146" s="255">
        <f>SUM(D147:D151)</f>
        <v>0</v>
      </c>
      <c r="E146" s="255">
        <f t="shared" ref="E146:J146" si="51">SUM(E147:E151)</f>
        <v>0</v>
      </c>
      <c r="F146" s="255">
        <f t="shared" si="51"/>
        <v>0</v>
      </c>
      <c r="G146" s="255">
        <f t="shared" si="51"/>
        <v>0</v>
      </c>
      <c r="H146" s="255">
        <f t="shared" si="51"/>
        <v>0</v>
      </c>
      <c r="I146" s="255">
        <f t="shared" si="51"/>
        <v>0</v>
      </c>
      <c r="J146" s="255">
        <f t="shared" si="51"/>
        <v>0</v>
      </c>
      <c r="K146" s="33"/>
      <c r="L146" s="255">
        <f>SUM(L147:L151)</f>
        <v>0</v>
      </c>
      <c r="M146" s="255">
        <f t="shared" ref="M146:R146" si="52">SUM(M147:M151)</f>
        <v>0</v>
      </c>
      <c r="N146" s="255">
        <f t="shared" si="52"/>
        <v>0</v>
      </c>
      <c r="O146" s="255">
        <f t="shared" si="52"/>
        <v>0</v>
      </c>
      <c r="P146" s="255">
        <f t="shared" si="52"/>
        <v>0</v>
      </c>
      <c r="Q146" s="255">
        <f t="shared" si="52"/>
        <v>0</v>
      </c>
      <c r="R146" s="255">
        <f t="shared" si="52"/>
        <v>0</v>
      </c>
      <c r="T146" s="255">
        <f>SUM(T147:T151)</f>
        <v>0</v>
      </c>
      <c r="U146" s="255">
        <f t="shared" ref="U146:Z146" si="53">SUM(U147:U151)</f>
        <v>0</v>
      </c>
      <c r="V146" s="255">
        <f t="shared" si="53"/>
        <v>0</v>
      </c>
      <c r="W146" s="255">
        <f t="shared" si="53"/>
        <v>0</v>
      </c>
      <c r="X146" s="255">
        <f t="shared" si="53"/>
        <v>0</v>
      </c>
      <c r="Y146" s="255">
        <f t="shared" si="53"/>
        <v>0</v>
      </c>
      <c r="Z146" s="255">
        <f t="shared" si="53"/>
        <v>0</v>
      </c>
      <c r="AB146" s="255">
        <f>SUM(AB147:AB151)</f>
        <v>0</v>
      </c>
      <c r="AC146" s="255">
        <f t="shared" ref="AC146:AH146" si="54">SUM(AC147:AC151)</f>
        <v>0</v>
      </c>
      <c r="AD146" s="255">
        <f t="shared" si="54"/>
        <v>0</v>
      </c>
      <c r="AE146" s="255">
        <f t="shared" si="54"/>
        <v>0</v>
      </c>
      <c r="AF146" s="255">
        <f t="shared" si="54"/>
        <v>0</v>
      </c>
      <c r="AG146" s="255">
        <f t="shared" si="54"/>
        <v>0</v>
      </c>
      <c r="AH146" s="255">
        <f t="shared" si="54"/>
        <v>0</v>
      </c>
    </row>
    <row r="147" spans="1:34" outlineLevel="2" x14ac:dyDescent="0.35">
      <c r="A147" s="159"/>
      <c r="C147" s="42" t="s">
        <v>156</v>
      </c>
      <c r="D147" s="176">
        <v>0</v>
      </c>
      <c r="E147" s="176">
        <v>0</v>
      </c>
      <c r="F147" s="176"/>
      <c r="G147" s="176"/>
      <c r="H147" s="176">
        <v>0</v>
      </c>
      <c r="I147" s="176">
        <v>0</v>
      </c>
      <c r="J147" s="176"/>
      <c r="K147" s="33"/>
      <c r="L147" s="176">
        <v>0</v>
      </c>
      <c r="M147" s="176">
        <v>0</v>
      </c>
      <c r="N147" s="176"/>
      <c r="O147" s="176"/>
      <c r="P147" s="176">
        <v>0</v>
      </c>
      <c r="Q147" s="176">
        <v>0</v>
      </c>
      <c r="R147" s="176"/>
      <c r="T147" s="176">
        <v>0</v>
      </c>
      <c r="U147" s="176">
        <v>0</v>
      </c>
      <c r="V147" s="176"/>
      <c r="W147" s="176"/>
      <c r="X147" s="176">
        <v>0</v>
      </c>
      <c r="Y147" s="176">
        <v>0</v>
      </c>
      <c r="Z147" s="176"/>
      <c r="AB147" s="176">
        <v>0</v>
      </c>
      <c r="AC147" s="176">
        <v>0</v>
      </c>
      <c r="AD147" s="176"/>
      <c r="AE147" s="176"/>
      <c r="AF147" s="176">
        <v>0</v>
      </c>
      <c r="AG147" s="176">
        <v>0</v>
      </c>
      <c r="AH147" s="176"/>
    </row>
    <row r="148" spans="1:34" outlineLevel="2" x14ac:dyDescent="0.35">
      <c r="A148" s="159"/>
      <c r="C148" s="42" t="s">
        <v>983</v>
      </c>
      <c r="D148" s="176">
        <v>0</v>
      </c>
      <c r="E148" s="176">
        <v>0</v>
      </c>
      <c r="F148" s="176"/>
      <c r="G148" s="176"/>
      <c r="H148" s="176">
        <v>0</v>
      </c>
      <c r="I148" s="176">
        <v>0</v>
      </c>
      <c r="J148" s="176"/>
      <c r="K148" s="33"/>
      <c r="L148" s="176">
        <v>0</v>
      </c>
      <c r="M148" s="176">
        <v>0</v>
      </c>
      <c r="N148" s="176"/>
      <c r="O148" s="176"/>
      <c r="P148" s="176">
        <v>0</v>
      </c>
      <c r="Q148" s="176">
        <v>0</v>
      </c>
      <c r="R148" s="176"/>
      <c r="T148" s="176">
        <v>0</v>
      </c>
      <c r="U148" s="176">
        <v>0</v>
      </c>
      <c r="V148" s="176"/>
      <c r="W148" s="176"/>
      <c r="X148" s="176">
        <v>0</v>
      </c>
      <c r="Y148" s="176">
        <v>0</v>
      </c>
      <c r="Z148" s="176"/>
      <c r="AB148" s="176">
        <v>0</v>
      </c>
      <c r="AC148" s="176">
        <v>0</v>
      </c>
      <c r="AD148" s="176"/>
      <c r="AE148" s="176"/>
      <c r="AF148" s="176">
        <v>0</v>
      </c>
      <c r="AG148" s="176">
        <v>0</v>
      </c>
      <c r="AH148" s="176"/>
    </row>
    <row r="149" spans="1:34" outlineLevel="2" x14ac:dyDescent="0.35">
      <c r="A149" s="159"/>
      <c r="C149" s="42" t="s">
        <v>159</v>
      </c>
      <c r="D149" s="176">
        <v>0</v>
      </c>
      <c r="E149" s="176">
        <v>0</v>
      </c>
      <c r="F149" s="176"/>
      <c r="G149" s="176"/>
      <c r="H149" s="176">
        <v>0</v>
      </c>
      <c r="I149" s="176">
        <v>0</v>
      </c>
      <c r="J149" s="176"/>
      <c r="K149" s="33"/>
      <c r="L149" s="176">
        <v>0</v>
      </c>
      <c r="M149" s="176">
        <v>0</v>
      </c>
      <c r="N149" s="176"/>
      <c r="O149" s="176"/>
      <c r="P149" s="176">
        <v>0</v>
      </c>
      <c r="Q149" s="176">
        <v>0</v>
      </c>
      <c r="R149" s="176"/>
      <c r="T149" s="176">
        <v>0</v>
      </c>
      <c r="U149" s="176">
        <v>0</v>
      </c>
      <c r="V149" s="176"/>
      <c r="W149" s="176"/>
      <c r="X149" s="176">
        <v>0</v>
      </c>
      <c r="Y149" s="176">
        <v>0</v>
      </c>
      <c r="Z149" s="176"/>
      <c r="AB149" s="176">
        <v>0</v>
      </c>
      <c r="AC149" s="176">
        <v>0</v>
      </c>
      <c r="AD149" s="176"/>
      <c r="AE149" s="176"/>
      <c r="AF149" s="176">
        <v>0</v>
      </c>
      <c r="AG149" s="176">
        <v>0</v>
      </c>
      <c r="AH149" s="176"/>
    </row>
    <row r="150" spans="1:34" outlineLevel="2" x14ac:dyDescent="0.35">
      <c r="A150" s="159"/>
      <c r="C150" s="42" t="s">
        <v>161</v>
      </c>
      <c r="D150" s="176">
        <v>0</v>
      </c>
      <c r="E150" s="176">
        <v>0</v>
      </c>
      <c r="F150" s="176"/>
      <c r="G150" s="176"/>
      <c r="H150" s="176">
        <v>0</v>
      </c>
      <c r="I150" s="176">
        <v>0</v>
      </c>
      <c r="J150" s="176"/>
      <c r="K150" s="33"/>
      <c r="L150" s="176">
        <v>0</v>
      </c>
      <c r="M150" s="176">
        <v>0</v>
      </c>
      <c r="N150" s="176"/>
      <c r="O150" s="176"/>
      <c r="P150" s="176">
        <v>0</v>
      </c>
      <c r="Q150" s="176">
        <v>0</v>
      </c>
      <c r="R150" s="176"/>
      <c r="T150" s="176">
        <v>0</v>
      </c>
      <c r="U150" s="176">
        <v>0</v>
      </c>
      <c r="V150" s="176"/>
      <c r="W150" s="176"/>
      <c r="X150" s="176">
        <v>0</v>
      </c>
      <c r="Y150" s="176">
        <v>0</v>
      </c>
      <c r="Z150" s="176"/>
      <c r="AB150" s="176">
        <v>0</v>
      </c>
      <c r="AC150" s="176">
        <v>0</v>
      </c>
      <c r="AD150" s="176"/>
      <c r="AE150" s="176"/>
      <c r="AF150" s="176">
        <v>0</v>
      </c>
      <c r="AG150" s="176">
        <v>0</v>
      </c>
      <c r="AH150" s="176"/>
    </row>
    <row r="151" spans="1:34" outlineLevel="2" x14ac:dyDescent="0.35">
      <c r="A151" s="159"/>
      <c r="C151" s="42" t="s">
        <v>163</v>
      </c>
      <c r="D151" s="176">
        <v>0</v>
      </c>
      <c r="E151" s="176">
        <v>0</v>
      </c>
      <c r="F151" s="176"/>
      <c r="G151" s="176"/>
      <c r="H151" s="176">
        <v>0</v>
      </c>
      <c r="I151" s="176">
        <v>0</v>
      </c>
      <c r="J151" s="176"/>
      <c r="K151" s="33"/>
      <c r="L151" s="176">
        <v>0</v>
      </c>
      <c r="M151" s="176">
        <v>0</v>
      </c>
      <c r="N151" s="176"/>
      <c r="O151" s="176"/>
      <c r="P151" s="176">
        <v>0</v>
      </c>
      <c r="Q151" s="176">
        <v>0</v>
      </c>
      <c r="R151" s="176"/>
      <c r="T151" s="176">
        <v>0</v>
      </c>
      <c r="U151" s="176">
        <v>0</v>
      </c>
      <c r="V151" s="176"/>
      <c r="W151" s="176"/>
      <c r="X151" s="176">
        <v>0</v>
      </c>
      <c r="Y151" s="176">
        <v>0</v>
      </c>
      <c r="Z151" s="176"/>
      <c r="AB151" s="176">
        <v>0</v>
      </c>
      <c r="AC151" s="176">
        <v>0</v>
      </c>
      <c r="AD151" s="176"/>
      <c r="AE151" s="176"/>
      <c r="AF151" s="176">
        <v>0</v>
      </c>
      <c r="AG151" s="176">
        <v>0</v>
      </c>
      <c r="AH151" s="176"/>
    </row>
    <row r="152" spans="1:34" outlineLevel="2" x14ac:dyDescent="0.35">
      <c r="A152" s="159"/>
      <c r="C152" s="280" t="s">
        <v>165</v>
      </c>
      <c r="D152" s="255">
        <f>SUM(D153:D157)</f>
        <v>0</v>
      </c>
      <c r="E152" s="255">
        <f t="shared" ref="E152:J152" si="55">SUM(E153:E157)</f>
        <v>0</v>
      </c>
      <c r="F152" s="255">
        <f t="shared" si="55"/>
        <v>0</v>
      </c>
      <c r="G152" s="255">
        <f t="shared" si="55"/>
        <v>0</v>
      </c>
      <c r="H152" s="255">
        <f t="shared" si="55"/>
        <v>0</v>
      </c>
      <c r="I152" s="255">
        <f t="shared" si="55"/>
        <v>0</v>
      </c>
      <c r="J152" s="255">
        <f t="shared" si="55"/>
        <v>0</v>
      </c>
      <c r="K152" s="33"/>
      <c r="L152" s="255">
        <f>SUM(L153:L157)</f>
        <v>0</v>
      </c>
      <c r="M152" s="255">
        <f t="shared" ref="M152:R152" si="56">SUM(M153:M157)</f>
        <v>0</v>
      </c>
      <c r="N152" s="255">
        <f t="shared" si="56"/>
        <v>0</v>
      </c>
      <c r="O152" s="255">
        <f t="shared" si="56"/>
        <v>0</v>
      </c>
      <c r="P152" s="255">
        <f t="shared" si="56"/>
        <v>0</v>
      </c>
      <c r="Q152" s="255">
        <f t="shared" si="56"/>
        <v>0</v>
      </c>
      <c r="R152" s="255">
        <f t="shared" si="56"/>
        <v>0</v>
      </c>
      <c r="T152" s="255">
        <f>SUM(T153:T157)</f>
        <v>0</v>
      </c>
      <c r="U152" s="255">
        <f t="shared" ref="U152:Z152" si="57">SUM(U153:U157)</f>
        <v>0</v>
      </c>
      <c r="V152" s="255">
        <f t="shared" si="57"/>
        <v>0</v>
      </c>
      <c r="W152" s="255">
        <f t="shared" si="57"/>
        <v>0</v>
      </c>
      <c r="X152" s="255">
        <f t="shared" si="57"/>
        <v>0</v>
      </c>
      <c r="Y152" s="255">
        <f t="shared" si="57"/>
        <v>0</v>
      </c>
      <c r="Z152" s="255">
        <f t="shared" si="57"/>
        <v>0</v>
      </c>
      <c r="AB152" s="255">
        <f>SUM(AB153:AB157)</f>
        <v>0</v>
      </c>
      <c r="AC152" s="255">
        <f t="shared" ref="AC152:AH152" si="58">SUM(AC153:AC157)</f>
        <v>0</v>
      </c>
      <c r="AD152" s="255">
        <f t="shared" si="58"/>
        <v>0</v>
      </c>
      <c r="AE152" s="255">
        <f t="shared" si="58"/>
        <v>0</v>
      </c>
      <c r="AF152" s="255">
        <f t="shared" si="58"/>
        <v>0</v>
      </c>
      <c r="AG152" s="255">
        <f t="shared" si="58"/>
        <v>0</v>
      </c>
      <c r="AH152" s="255">
        <f t="shared" si="58"/>
        <v>0</v>
      </c>
    </row>
    <row r="153" spans="1:34" outlineLevel="2" x14ac:dyDescent="0.35">
      <c r="A153" s="159"/>
      <c r="C153" s="42" t="s">
        <v>156</v>
      </c>
      <c r="D153" s="176">
        <v>0</v>
      </c>
      <c r="E153" s="176">
        <v>0</v>
      </c>
      <c r="F153" s="176"/>
      <c r="G153" s="176"/>
      <c r="H153" s="176">
        <v>0</v>
      </c>
      <c r="I153" s="176">
        <v>0</v>
      </c>
      <c r="J153" s="176"/>
      <c r="K153" s="33"/>
      <c r="L153" s="176">
        <v>0</v>
      </c>
      <c r="M153" s="176">
        <v>0</v>
      </c>
      <c r="N153" s="176"/>
      <c r="O153" s="176"/>
      <c r="P153" s="176">
        <v>0</v>
      </c>
      <c r="Q153" s="176">
        <v>0</v>
      </c>
      <c r="R153" s="176"/>
      <c r="T153" s="176">
        <v>0</v>
      </c>
      <c r="U153" s="176">
        <v>0</v>
      </c>
      <c r="V153" s="176"/>
      <c r="W153" s="176"/>
      <c r="X153" s="176">
        <v>0</v>
      </c>
      <c r="Y153" s="176">
        <v>0</v>
      </c>
      <c r="Z153" s="176"/>
      <c r="AB153" s="176">
        <v>0</v>
      </c>
      <c r="AC153" s="176">
        <v>0</v>
      </c>
      <c r="AD153" s="176"/>
      <c r="AE153" s="176"/>
      <c r="AF153" s="176">
        <v>0</v>
      </c>
      <c r="AG153" s="176">
        <v>0</v>
      </c>
      <c r="AH153" s="176"/>
    </row>
    <row r="154" spans="1:34" outlineLevel="2" x14ac:dyDescent="0.35">
      <c r="A154" s="159"/>
      <c r="C154" s="42" t="s">
        <v>983</v>
      </c>
      <c r="D154" s="176">
        <v>0</v>
      </c>
      <c r="E154" s="176">
        <v>0</v>
      </c>
      <c r="F154" s="176"/>
      <c r="G154" s="176"/>
      <c r="H154" s="176">
        <v>0</v>
      </c>
      <c r="I154" s="176">
        <v>0</v>
      </c>
      <c r="J154" s="176"/>
      <c r="K154" s="33"/>
      <c r="L154" s="176">
        <v>0</v>
      </c>
      <c r="M154" s="176">
        <v>0</v>
      </c>
      <c r="N154" s="176"/>
      <c r="O154" s="176"/>
      <c r="P154" s="176">
        <v>0</v>
      </c>
      <c r="Q154" s="176">
        <v>0</v>
      </c>
      <c r="R154" s="176"/>
      <c r="T154" s="176">
        <v>0</v>
      </c>
      <c r="U154" s="176">
        <v>0</v>
      </c>
      <c r="V154" s="176"/>
      <c r="W154" s="176"/>
      <c r="X154" s="176">
        <v>0</v>
      </c>
      <c r="Y154" s="176">
        <v>0</v>
      </c>
      <c r="Z154" s="176"/>
      <c r="AB154" s="176">
        <v>0</v>
      </c>
      <c r="AC154" s="176">
        <v>0</v>
      </c>
      <c r="AD154" s="176"/>
      <c r="AE154" s="176"/>
      <c r="AF154" s="176">
        <v>0</v>
      </c>
      <c r="AG154" s="176">
        <v>0</v>
      </c>
      <c r="AH154" s="176"/>
    </row>
    <row r="155" spans="1:34" outlineLevel="2" x14ac:dyDescent="0.35">
      <c r="A155" s="159"/>
      <c r="C155" s="42" t="s">
        <v>159</v>
      </c>
      <c r="D155" s="176">
        <v>0</v>
      </c>
      <c r="E155" s="176">
        <v>0</v>
      </c>
      <c r="F155" s="176"/>
      <c r="G155" s="176"/>
      <c r="H155" s="176">
        <v>0</v>
      </c>
      <c r="I155" s="176">
        <v>0</v>
      </c>
      <c r="J155" s="176"/>
      <c r="K155" s="33"/>
      <c r="L155" s="176">
        <v>0</v>
      </c>
      <c r="M155" s="176">
        <v>0</v>
      </c>
      <c r="N155" s="176"/>
      <c r="O155" s="176"/>
      <c r="P155" s="176">
        <v>0</v>
      </c>
      <c r="Q155" s="176">
        <v>0</v>
      </c>
      <c r="R155" s="176"/>
      <c r="T155" s="176">
        <v>0</v>
      </c>
      <c r="U155" s="176">
        <v>0</v>
      </c>
      <c r="V155" s="176"/>
      <c r="W155" s="176"/>
      <c r="X155" s="176">
        <v>0</v>
      </c>
      <c r="Y155" s="176">
        <v>0</v>
      </c>
      <c r="Z155" s="176"/>
      <c r="AB155" s="176">
        <v>0</v>
      </c>
      <c r="AC155" s="176">
        <v>0</v>
      </c>
      <c r="AD155" s="176"/>
      <c r="AE155" s="176"/>
      <c r="AF155" s="176">
        <v>0</v>
      </c>
      <c r="AG155" s="176">
        <v>0</v>
      </c>
      <c r="AH155" s="176"/>
    </row>
    <row r="156" spans="1:34" outlineLevel="2" x14ac:dyDescent="0.35">
      <c r="A156" s="159"/>
      <c r="C156" s="42" t="s">
        <v>161</v>
      </c>
      <c r="D156" s="176">
        <v>0</v>
      </c>
      <c r="E156" s="176">
        <v>0</v>
      </c>
      <c r="F156" s="176"/>
      <c r="G156" s="176"/>
      <c r="H156" s="176">
        <v>0</v>
      </c>
      <c r="I156" s="176">
        <v>0</v>
      </c>
      <c r="J156" s="176"/>
      <c r="K156" s="33"/>
      <c r="L156" s="176">
        <v>0</v>
      </c>
      <c r="M156" s="176">
        <v>0</v>
      </c>
      <c r="N156" s="176"/>
      <c r="O156" s="176"/>
      <c r="P156" s="176">
        <v>0</v>
      </c>
      <c r="Q156" s="176">
        <v>0</v>
      </c>
      <c r="R156" s="176"/>
      <c r="T156" s="176">
        <v>0</v>
      </c>
      <c r="U156" s="176">
        <v>0</v>
      </c>
      <c r="V156" s="176"/>
      <c r="W156" s="176"/>
      <c r="X156" s="176">
        <v>0</v>
      </c>
      <c r="Y156" s="176">
        <v>0</v>
      </c>
      <c r="Z156" s="176"/>
      <c r="AB156" s="176">
        <v>0</v>
      </c>
      <c r="AC156" s="176">
        <v>0</v>
      </c>
      <c r="AD156" s="176"/>
      <c r="AE156" s="176"/>
      <c r="AF156" s="176">
        <v>0</v>
      </c>
      <c r="AG156" s="176">
        <v>0</v>
      </c>
      <c r="AH156" s="176"/>
    </row>
    <row r="157" spans="1:34" outlineLevel="2" x14ac:dyDescent="0.35">
      <c r="A157" s="159"/>
      <c r="C157" s="42" t="s">
        <v>163</v>
      </c>
      <c r="D157" s="176">
        <v>0</v>
      </c>
      <c r="E157" s="176">
        <v>0</v>
      </c>
      <c r="F157" s="176"/>
      <c r="G157" s="176"/>
      <c r="H157" s="176">
        <v>0</v>
      </c>
      <c r="I157" s="176">
        <v>0</v>
      </c>
      <c r="J157" s="176"/>
      <c r="K157" s="33"/>
      <c r="L157" s="176">
        <v>0</v>
      </c>
      <c r="M157" s="176">
        <v>0</v>
      </c>
      <c r="N157" s="176"/>
      <c r="O157" s="176"/>
      <c r="P157" s="176">
        <v>0</v>
      </c>
      <c r="Q157" s="176">
        <v>0</v>
      </c>
      <c r="R157" s="176"/>
      <c r="T157" s="176">
        <v>0</v>
      </c>
      <c r="U157" s="176">
        <v>0</v>
      </c>
      <c r="V157" s="176"/>
      <c r="W157" s="176"/>
      <c r="X157" s="176">
        <v>0</v>
      </c>
      <c r="Y157" s="176">
        <v>0</v>
      </c>
      <c r="Z157" s="176"/>
      <c r="AB157" s="176">
        <v>0</v>
      </c>
      <c r="AC157" s="176">
        <v>0</v>
      </c>
      <c r="AD157" s="176"/>
      <c r="AE157" s="176"/>
      <c r="AF157" s="176">
        <v>0</v>
      </c>
      <c r="AG157" s="176">
        <v>0</v>
      </c>
      <c r="AH157" s="176"/>
    </row>
    <row r="158" spans="1:34" outlineLevel="2" x14ac:dyDescent="0.35">
      <c r="A158" s="159"/>
      <c r="C158" s="280" t="s">
        <v>166</v>
      </c>
      <c r="D158" s="255">
        <f>SUM(D159:D163)</f>
        <v>0</v>
      </c>
      <c r="E158" s="255">
        <f t="shared" ref="E158:J158" si="59">SUM(E159:E163)</f>
        <v>0</v>
      </c>
      <c r="F158" s="255">
        <f t="shared" si="59"/>
        <v>0</v>
      </c>
      <c r="G158" s="255">
        <f t="shared" si="59"/>
        <v>0</v>
      </c>
      <c r="H158" s="255">
        <f t="shared" si="59"/>
        <v>0</v>
      </c>
      <c r="I158" s="255">
        <f t="shared" si="59"/>
        <v>0</v>
      </c>
      <c r="J158" s="255">
        <f t="shared" si="59"/>
        <v>0</v>
      </c>
      <c r="K158" s="33"/>
      <c r="L158" s="255">
        <f>SUM(L159:L163)</f>
        <v>0</v>
      </c>
      <c r="M158" s="255">
        <f t="shared" ref="M158:R158" si="60">SUM(M159:M163)</f>
        <v>0</v>
      </c>
      <c r="N158" s="255">
        <f t="shared" si="60"/>
        <v>0</v>
      </c>
      <c r="O158" s="255">
        <f t="shared" si="60"/>
        <v>0</v>
      </c>
      <c r="P158" s="255">
        <f t="shared" si="60"/>
        <v>0</v>
      </c>
      <c r="Q158" s="255">
        <f t="shared" si="60"/>
        <v>0</v>
      </c>
      <c r="R158" s="255">
        <f t="shared" si="60"/>
        <v>0</v>
      </c>
      <c r="T158" s="255">
        <f>SUM(T159:T163)</f>
        <v>0</v>
      </c>
      <c r="U158" s="255">
        <f t="shared" ref="U158:Z158" si="61">SUM(U159:U163)</f>
        <v>0</v>
      </c>
      <c r="V158" s="255">
        <f t="shared" si="61"/>
        <v>0</v>
      </c>
      <c r="W158" s="255">
        <f t="shared" si="61"/>
        <v>0</v>
      </c>
      <c r="X158" s="255">
        <f t="shared" si="61"/>
        <v>0</v>
      </c>
      <c r="Y158" s="255">
        <f t="shared" si="61"/>
        <v>0</v>
      </c>
      <c r="Z158" s="255">
        <f t="shared" si="61"/>
        <v>0</v>
      </c>
      <c r="AB158" s="255">
        <f>SUM(AB159:AB163)</f>
        <v>0</v>
      </c>
      <c r="AC158" s="255">
        <f t="shared" ref="AC158:AH158" si="62">SUM(AC159:AC163)</f>
        <v>0</v>
      </c>
      <c r="AD158" s="255">
        <f t="shared" si="62"/>
        <v>0</v>
      </c>
      <c r="AE158" s="255">
        <f t="shared" si="62"/>
        <v>0</v>
      </c>
      <c r="AF158" s="255">
        <f t="shared" si="62"/>
        <v>0</v>
      </c>
      <c r="AG158" s="255">
        <f t="shared" si="62"/>
        <v>0</v>
      </c>
      <c r="AH158" s="255">
        <f t="shared" si="62"/>
        <v>0</v>
      </c>
    </row>
    <row r="159" spans="1:34" outlineLevel="2" x14ac:dyDescent="0.35">
      <c r="A159" s="159"/>
      <c r="C159" s="42" t="s">
        <v>156</v>
      </c>
      <c r="D159" s="176">
        <v>0</v>
      </c>
      <c r="E159" s="176">
        <v>0</v>
      </c>
      <c r="F159" s="176"/>
      <c r="G159" s="176"/>
      <c r="H159" s="176">
        <v>0</v>
      </c>
      <c r="I159" s="176">
        <v>0</v>
      </c>
      <c r="J159" s="176"/>
      <c r="K159" s="33"/>
      <c r="L159" s="176">
        <v>0</v>
      </c>
      <c r="M159" s="176">
        <v>0</v>
      </c>
      <c r="N159" s="176"/>
      <c r="O159" s="176"/>
      <c r="P159" s="176">
        <v>0</v>
      </c>
      <c r="Q159" s="176">
        <v>0</v>
      </c>
      <c r="R159" s="176"/>
      <c r="T159" s="176">
        <v>0</v>
      </c>
      <c r="U159" s="176">
        <v>0</v>
      </c>
      <c r="V159" s="176"/>
      <c r="W159" s="176"/>
      <c r="X159" s="176">
        <v>0</v>
      </c>
      <c r="Y159" s="176">
        <v>0</v>
      </c>
      <c r="Z159" s="176"/>
      <c r="AB159" s="176">
        <v>0</v>
      </c>
      <c r="AC159" s="176">
        <v>0</v>
      </c>
      <c r="AD159" s="176"/>
      <c r="AE159" s="176"/>
      <c r="AF159" s="176">
        <v>0</v>
      </c>
      <c r="AG159" s="176">
        <v>0</v>
      </c>
      <c r="AH159" s="176"/>
    </row>
    <row r="160" spans="1:34" outlineLevel="2" x14ac:dyDescent="0.35">
      <c r="A160" s="159"/>
      <c r="C160" s="42" t="s">
        <v>983</v>
      </c>
      <c r="D160" s="176">
        <v>0</v>
      </c>
      <c r="E160" s="176">
        <v>0</v>
      </c>
      <c r="F160" s="176"/>
      <c r="G160" s="176"/>
      <c r="H160" s="176">
        <v>0</v>
      </c>
      <c r="I160" s="176">
        <v>0</v>
      </c>
      <c r="J160" s="176"/>
      <c r="K160" s="33"/>
      <c r="L160" s="176">
        <v>0</v>
      </c>
      <c r="M160" s="176">
        <v>0</v>
      </c>
      <c r="N160" s="176"/>
      <c r="O160" s="176"/>
      <c r="P160" s="176">
        <v>0</v>
      </c>
      <c r="Q160" s="176">
        <v>0</v>
      </c>
      <c r="R160" s="176"/>
      <c r="T160" s="176">
        <v>0</v>
      </c>
      <c r="U160" s="176">
        <v>0</v>
      </c>
      <c r="V160" s="176"/>
      <c r="W160" s="176"/>
      <c r="X160" s="176">
        <v>0</v>
      </c>
      <c r="Y160" s="176">
        <v>0</v>
      </c>
      <c r="Z160" s="176"/>
      <c r="AB160" s="176">
        <v>0</v>
      </c>
      <c r="AC160" s="176">
        <v>0</v>
      </c>
      <c r="AD160" s="176"/>
      <c r="AE160" s="176"/>
      <c r="AF160" s="176">
        <v>0</v>
      </c>
      <c r="AG160" s="176">
        <v>0</v>
      </c>
      <c r="AH160" s="176"/>
    </row>
    <row r="161" spans="1:34" outlineLevel="2" x14ac:dyDescent="0.35">
      <c r="A161" s="159"/>
      <c r="C161" s="42" t="s">
        <v>159</v>
      </c>
      <c r="D161" s="176">
        <v>0</v>
      </c>
      <c r="E161" s="176">
        <v>0</v>
      </c>
      <c r="F161" s="176"/>
      <c r="G161" s="176"/>
      <c r="H161" s="176">
        <v>0</v>
      </c>
      <c r="I161" s="176">
        <v>0</v>
      </c>
      <c r="J161" s="176"/>
      <c r="K161" s="33"/>
      <c r="L161" s="176">
        <v>0</v>
      </c>
      <c r="M161" s="176">
        <v>0</v>
      </c>
      <c r="N161" s="176"/>
      <c r="O161" s="176"/>
      <c r="P161" s="176">
        <v>0</v>
      </c>
      <c r="Q161" s="176">
        <v>0</v>
      </c>
      <c r="R161" s="176"/>
      <c r="T161" s="176">
        <v>0</v>
      </c>
      <c r="U161" s="176">
        <v>0</v>
      </c>
      <c r="V161" s="176"/>
      <c r="W161" s="176"/>
      <c r="X161" s="176">
        <v>0</v>
      </c>
      <c r="Y161" s="176">
        <v>0</v>
      </c>
      <c r="Z161" s="176"/>
      <c r="AB161" s="176">
        <v>0</v>
      </c>
      <c r="AC161" s="176">
        <v>0</v>
      </c>
      <c r="AD161" s="176"/>
      <c r="AE161" s="176"/>
      <c r="AF161" s="176">
        <v>0</v>
      </c>
      <c r="AG161" s="176">
        <v>0</v>
      </c>
      <c r="AH161" s="176"/>
    </row>
    <row r="162" spans="1:34" outlineLevel="2" x14ac:dyDescent="0.35">
      <c r="A162" s="159"/>
      <c r="C162" s="42" t="s">
        <v>161</v>
      </c>
      <c r="D162" s="176">
        <v>0</v>
      </c>
      <c r="E162" s="176">
        <v>0</v>
      </c>
      <c r="F162" s="176"/>
      <c r="G162" s="176"/>
      <c r="H162" s="176">
        <v>0</v>
      </c>
      <c r="I162" s="176">
        <v>0</v>
      </c>
      <c r="J162" s="176"/>
      <c r="K162" s="33"/>
      <c r="L162" s="176">
        <v>0</v>
      </c>
      <c r="M162" s="176">
        <v>0</v>
      </c>
      <c r="N162" s="176"/>
      <c r="O162" s="176"/>
      <c r="P162" s="176">
        <v>0</v>
      </c>
      <c r="Q162" s="176">
        <v>0</v>
      </c>
      <c r="R162" s="176"/>
      <c r="T162" s="176">
        <v>0</v>
      </c>
      <c r="U162" s="176">
        <v>0</v>
      </c>
      <c r="V162" s="176"/>
      <c r="W162" s="176"/>
      <c r="X162" s="176">
        <v>0</v>
      </c>
      <c r="Y162" s="176">
        <v>0</v>
      </c>
      <c r="Z162" s="176"/>
      <c r="AB162" s="176">
        <v>0</v>
      </c>
      <c r="AC162" s="176">
        <v>0</v>
      </c>
      <c r="AD162" s="176"/>
      <c r="AE162" s="176"/>
      <c r="AF162" s="176">
        <v>0</v>
      </c>
      <c r="AG162" s="176">
        <v>0</v>
      </c>
      <c r="AH162" s="176"/>
    </row>
    <row r="163" spans="1:34" outlineLevel="2" x14ac:dyDescent="0.35">
      <c r="A163" s="159"/>
      <c r="C163" s="42" t="s">
        <v>163</v>
      </c>
      <c r="D163" s="176">
        <v>0</v>
      </c>
      <c r="E163" s="176">
        <v>0</v>
      </c>
      <c r="F163" s="176"/>
      <c r="G163" s="176"/>
      <c r="H163" s="176">
        <v>0</v>
      </c>
      <c r="I163" s="176">
        <v>0</v>
      </c>
      <c r="J163" s="176"/>
      <c r="K163" s="33"/>
      <c r="L163" s="176">
        <v>0</v>
      </c>
      <c r="M163" s="176">
        <v>0</v>
      </c>
      <c r="N163" s="176"/>
      <c r="O163" s="176"/>
      <c r="P163" s="176">
        <v>0</v>
      </c>
      <c r="Q163" s="176">
        <v>0</v>
      </c>
      <c r="R163" s="176"/>
      <c r="T163" s="176">
        <v>0</v>
      </c>
      <c r="U163" s="176">
        <v>0</v>
      </c>
      <c r="V163" s="176"/>
      <c r="W163" s="176"/>
      <c r="X163" s="176">
        <v>0</v>
      </c>
      <c r="Y163" s="176">
        <v>0</v>
      </c>
      <c r="Z163" s="176"/>
      <c r="AB163" s="176">
        <v>0</v>
      </c>
      <c r="AC163" s="176">
        <v>0</v>
      </c>
      <c r="AD163" s="176"/>
      <c r="AE163" s="176"/>
      <c r="AF163" s="176">
        <v>0</v>
      </c>
      <c r="AG163" s="176">
        <v>0</v>
      </c>
      <c r="AH163" s="176"/>
    </row>
    <row r="164" spans="1:34" outlineLevel="2" x14ac:dyDescent="0.35">
      <c r="A164" s="159"/>
      <c r="C164" s="280" t="s">
        <v>167</v>
      </c>
      <c r="D164" s="255">
        <f>SUM(D165:D169)</f>
        <v>0</v>
      </c>
      <c r="E164" s="255">
        <f t="shared" ref="E164:J164" si="63">SUM(E165:E169)</f>
        <v>0</v>
      </c>
      <c r="F164" s="255">
        <f t="shared" si="63"/>
        <v>0</v>
      </c>
      <c r="G164" s="255">
        <f t="shared" si="63"/>
        <v>0</v>
      </c>
      <c r="H164" s="255">
        <f t="shared" si="63"/>
        <v>0</v>
      </c>
      <c r="I164" s="255">
        <f t="shared" si="63"/>
        <v>0</v>
      </c>
      <c r="J164" s="255">
        <f t="shared" si="63"/>
        <v>0</v>
      </c>
      <c r="K164" s="33"/>
      <c r="L164" s="255">
        <f>SUM(L165:L169)</f>
        <v>0</v>
      </c>
      <c r="M164" s="255">
        <f t="shared" ref="M164:R164" si="64">SUM(M165:M169)</f>
        <v>0</v>
      </c>
      <c r="N164" s="255">
        <f t="shared" si="64"/>
        <v>0</v>
      </c>
      <c r="O164" s="255">
        <f t="shared" si="64"/>
        <v>0</v>
      </c>
      <c r="P164" s="255">
        <f t="shared" si="64"/>
        <v>0</v>
      </c>
      <c r="Q164" s="255">
        <f t="shared" si="64"/>
        <v>0</v>
      </c>
      <c r="R164" s="255">
        <f t="shared" si="64"/>
        <v>0</v>
      </c>
      <c r="T164" s="255">
        <f>SUM(T165:T169)</f>
        <v>0</v>
      </c>
      <c r="U164" s="255">
        <f t="shared" ref="U164:Z164" si="65">SUM(U165:U169)</f>
        <v>0</v>
      </c>
      <c r="V164" s="255">
        <f t="shared" si="65"/>
        <v>0</v>
      </c>
      <c r="W164" s="255">
        <f t="shared" si="65"/>
        <v>0</v>
      </c>
      <c r="X164" s="255">
        <f t="shared" si="65"/>
        <v>0</v>
      </c>
      <c r="Y164" s="255">
        <f t="shared" si="65"/>
        <v>0</v>
      </c>
      <c r="Z164" s="255">
        <f t="shared" si="65"/>
        <v>0</v>
      </c>
      <c r="AB164" s="255">
        <f>SUM(AB165:AB169)</f>
        <v>0</v>
      </c>
      <c r="AC164" s="255">
        <f t="shared" ref="AC164:AH164" si="66">SUM(AC165:AC169)</f>
        <v>0</v>
      </c>
      <c r="AD164" s="255">
        <f t="shared" si="66"/>
        <v>0</v>
      </c>
      <c r="AE164" s="255">
        <f t="shared" si="66"/>
        <v>0</v>
      </c>
      <c r="AF164" s="255">
        <f t="shared" si="66"/>
        <v>0</v>
      </c>
      <c r="AG164" s="255">
        <f t="shared" si="66"/>
        <v>0</v>
      </c>
      <c r="AH164" s="255">
        <f t="shared" si="66"/>
        <v>0</v>
      </c>
    </row>
    <row r="165" spans="1:34" outlineLevel="2" x14ac:dyDescent="0.35">
      <c r="A165" s="159"/>
      <c r="C165" s="42" t="s">
        <v>156</v>
      </c>
      <c r="D165" s="176">
        <v>0</v>
      </c>
      <c r="E165" s="176">
        <v>0</v>
      </c>
      <c r="F165" s="176"/>
      <c r="G165" s="176"/>
      <c r="H165" s="176">
        <v>0</v>
      </c>
      <c r="I165" s="176">
        <v>0</v>
      </c>
      <c r="J165" s="176"/>
      <c r="K165" s="33"/>
      <c r="L165" s="176">
        <v>0</v>
      </c>
      <c r="M165" s="176">
        <v>0</v>
      </c>
      <c r="N165" s="176"/>
      <c r="O165" s="176"/>
      <c r="P165" s="176">
        <v>0</v>
      </c>
      <c r="Q165" s="176">
        <v>0</v>
      </c>
      <c r="R165" s="176"/>
      <c r="T165" s="176">
        <v>0</v>
      </c>
      <c r="U165" s="176">
        <v>0</v>
      </c>
      <c r="V165" s="176"/>
      <c r="W165" s="176"/>
      <c r="X165" s="176">
        <v>0</v>
      </c>
      <c r="Y165" s="176">
        <v>0</v>
      </c>
      <c r="Z165" s="176"/>
      <c r="AB165" s="176">
        <v>0</v>
      </c>
      <c r="AC165" s="176">
        <v>0</v>
      </c>
      <c r="AD165" s="176"/>
      <c r="AE165" s="176"/>
      <c r="AF165" s="176">
        <v>0</v>
      </c>
      <c r="AG165" s="176">
        <v>0</v>
      </c>
      <c r="AH165" s="176"/>
    </row>
    <row r="166" spans="1:34" outlineLevel="2" x14ac:dyDescent="0.35">
      <c r="A166" s="159"/>
      <c r="C166" s="42" t="s">
        <v>983</v>
      </c>
      <c r="D166" s="176">
        <v>0</v>
      </c>
      <c r="E166" s="176">
        <v>0</v>
      </c>
      <c r="F166" s="176"/>
      <c r="G166" s="176"/>
      <c r="H166" s="176">
        <v>0</v>
      </c>
      <c r="I166" s="176">
        <v>0</v>
      </c>
      <c r="J166" s="176"/>
      <c r="K166" s="33"/>
      <c r="L166" s="176">
        <v>0</v>
      </c>
      <c r="M166" s="176">
        <v>0</v>
      </c>
      <c r="N166" s="176"/>
      <c r="O166" s="176"/>
      <c r="P166" s="176">
        <v>0</v>
      </c>
      <c r="Q166" s="176">
        <v>0</v>
      </c>
      <c r="R166" s="176"/>
      <c r="T166" s="176">
        <v>0</v>
      </c>
      <c r="U166" s="176">
        <v>0</v>
      </c>
      <c r="V166" s="176"/>
      <c r="W166" s="176"/>
      <c r="X166" s="176">
        <v>0</v>
      </c>
      <c r="Y166" s="176">
        <v>0</v>
      </c>
      <c r="Z166" s="176"/>
      <c r="AB166" s="176">
        <v>0</v>
      </c>
      <c r="AC166" s="176">
        <v>0</v>
      </c>
      <c r="AD166" s="176"/>
      <c r="AE166" s="176"/>
      <c r="AF166" s="176">
        <v>0</v>
      </c>
      <c r="AG166" s="176">
        <v>0</v>
      </c>
      <c r="AH166" s="176"/>
    </row>
    <row r="167" spans="1:34" outlineLevel="2" x14ac:dyDescent="0.35">
      <c r="A167" s="159"/>
      <c r="C167" s="42" t="s">
        <v>159</v>
      </c>
      <c r="D167" s="176">
        <v>0</v>
      </c>
      <c r="E167" s="176">
        <v>0</v>
      </c>
      <c r="F167" s="176"/>
      <c r="G167" s="176"/>
      <c r="H167" s="176">
        <v>0</v>
      </c>
      <c r="I167" s="176">
        <v>0</v>
      </c>
      <c r="J167" s="176"/>
      <c r="K167" s="33"/>
      <c r="L167" s="176">
        <v>0</v>
      </c>
      <c r="M167" s="176">
        <v>0</v>
      </c>
      <c r="N167" s="176"/>
      <c r="O167" s="176"/>
      <c r="P167" s="176">
        <v>0</v>
      </c>
      <c r="Q167" s="176">
        <v>0</v>
      </c>
      <c r="R167" s="176"/>
      <c r="T167" s="176">
        <v>0</v>
      </c>
      <c r="U167" s="176">
        <v>0</v>
      </c>
      <c r="V167" s="176"/>
      <c r="W167" s="176"/>
      <c r="X167" s="176">
        <v>0</v>
      </c>
      <c r="Y167" s="176">
        <v>0</v>
      </c>
      <c r="Z167" s="176"/>
      <c r="AB167" s="176">
        <v>0</v>
      </c>
      <c r="AC167" s="176">
        <v>0</v>
      </c>
      <c r="AD167" s="176"/>
      <c r="AE167" s="176"/>
      <c r="AF167" s="176">
        <v>0</v>
      </c>
      <c r="AG167" s="176">
        <v>0</v>
      </c>
      <c r="AH167" s="176"/>
    </row>
    <row r="168" spans="1:34" outlineLevel="2" x14ac:dyDescent="0.35">
      <c r="A168" s="159"/>
      <c r="C168" s="42" t="s">
        <v>161</v>
      </c>
      <c r="D168" s="176">
        <v>0</v>
      </c>
      <c r="E168" s="176">
        <v>0</v>
      </c>
      <c r="F168" s="176"/>
      <c r="G168" s="176"/>
      <c r="H168" s="176">
        <v>0</v>
      </c>
      <c r="I168" s="176">
        <v>0</v>
      </c>
      <c r="J168" s="176"/>
      <c r="K168" s="33"/>
      <c r="L168" s="176">
        <v>0</v>
      </c>
      <c r="M168" s="176">
        <v>0</v>
      </c>
      <c r="N168" s="176"/>
      <c r="O168" s="176"/>
      <c r="P168" s="176">
        <v>0</v>
      </c>
      <c r="Q168" s="176">
        <v>0</v>
      </c>
      <c r="R168" s="176"/>
      <c r="T168" s="176">
        <v>0</v>
      </c>
      <c r="U168" s="176">
        <v>0</v>
      </c>
      <c r="V168" s="176"/>
      <c r="W168" s="176"/>
      <c r="X168" s="176">
        <v>0</v>
      </c>
      <c r="Y168" s="176">
        <v>0</v>
      </c>
      <c r="Z168" s="176"/>
      <c r="AB168" s="176">
        <v>0</v>
      </c>
      <c r="AC168" s="176">
        <v>0</v>
      </c>
      <c r="AD168" s="176"/>
      <c r="AE168" s="176"/>
      <c r="AF168" s="176">
        <v>0</v>
      </c>
      <c r="AG168" s="176">
        <v>0</v>
      </c>
      <c r="AH168" s="176"/>
    </row>
    <row r="169" spans="1:34" outlineLevel="2" x14ac:dyDescent="0.35">
      <c r="A169" s="159"/>
      <c r="C169" s="42" t="s">
        <v>163</v>
      </c>
      <c r="D169" s="176">
        <v>0</v>
      </c>
      <c r="E169" s="176">
        <v>0</v>
      </c>
      <c r="F169" s="176"/>
      <c r="G169" s="176"/>
      <c r="H169" s="176">
        <v>0</v>
      </c>
      <c r="I169" s="176">
        <v>0</v>
      </c>
      <c r="J169" s="176"/>
      <c r="K169" s="33"/>
      <c r="L169" s="176">
        <v>0</v>
      </c>
      <c r="M169" s="176">
        <v>0</v>
      </c>
      <c r="N169" s="176"/>
      <c r="O169" s="176"/>
      <c r="P169" s="176">
        <v>0</v>
      </c>
      <c r="Q169" s="176">
        <v>0</v>
      </c>
      <c r="R169" s="176"/>
      <c r="T169" s="176">
        <v>0</v>
      </c>
      <c r="U169" s="176">
        <v>0</v>
      </c>
      <c r="V169" s="176"/>
      <c r="W169" s="176"/>
      <c r="X169" s="176">
        <v>0</v>
      </c>
      <c r="Y169" s="176">
        <v>0</v>
      </c>
      <c r="Z169" s="176"/>
      <c r="AB169" s="176">
        <v>0</v>
      </c>
      <c r="AC169" s="176">
        <v>0</v>
      </c>
      <c r="AD169" s="176"/>
      <c r="AE169" s="176"/>
      <c r="AF169" s="176">
        <v>0</v>
      </c>
      <c r="AG169" s="176">
        <v>0</v>
      </c>
      <c r="AH169" s="176"/>
    </row>
    <row r="170" spans="1:34" outlineLevel="2" x14ac:dyDescent="0.35">
      <c r="A170" s="159"/>
      <c r="C170" s="280" t="s">
        <v>168</v>
      </c>
      <c r="D170" s="255">
        <f>SUM(D171:D175)</f>
        <v>0</v>
      </c>
      <c r="E170" s="255">
        <f t="shared" ref="E170:J170" si="67">SUM(E171:E175)</f>
        <v>0</v>
      </c>
      <c r="F170" s="255">
        <f t="shared" si="67"/>
        <v>0</v>
      </c>
      <c r="G170" s="255">
        <f t="shared" si="67"/>
        <v>0</v>
      </c>
      <c r="H170" s="255">
        <f t="shared" si="67"/>
        <v>0</v>
      </c>
      <c r="I170" s="255">
        <f t="shared" si="67"/>
        <v>0</v>
      </c>
      <c r="J170" s="255">
        <f t="shared" si="67"/>
        <v>0</v>
      </c>
      <c r="K170" s="33"/>
      <c r="L170" s="255">
        <f>SUM(L171:L175)</f>
        <v>0</v>
      </c>
      <c r="M170" s="255">
        <f t="shared" ref="M170:R170" si="68">SUM(M171:M175)</f>
        <v>0</v>
      </c>
      <c r="N170" s="255">
        <f t="shared" si="68"/>
        <v>0</v>
      </c>
      <c r="O170" s="255">
        <f t="shared" si="68"/>
        <v>0</v>
      </c>
      <c r="P170" s="255">
        <f t="shared" si="68"/>
        <v>0</v>
      </c>
      <c r="Q170" s="255">
        <f t="shared" si="68"/>
        <v>0</v>
      </c>
      <c r="R170" s="255">
        <f t="shared" si="68"/>
        <v>0</v>
      </c>
      <c r="T170" s="255">
        <f>SUM(T171:T175)</f>
        <v>0</v>
      </c>
      <c r="U170" s="255">
        <f t="shared" ref="U170:Z170" si="69">SUM(U171:U175)</f>
        <v>0</v>
      </c>
      <c r="V170" s="255">
        <f t="shared" si="69"/>
        <v>0</v>
      </c>
      <c r="W170" s="255">
        <f t="shared" si="69"/>
        <v>0</v>
      </c>
      <c r="X170" s="255">
        <f t="shared" si="69"/>
        <v>0</v>
      </c>
      <c r="Y170" s="255">
        <f t="shared" si="69"/>
        <v>0</v>
      </c>
      <c r="Z170" s="255">
        <f t="shared" si="69"/>
        <v>0</v>
      </c>
      <c r="AB170" s="255">
        <f>SUM(AB171:AB175)</f>
        <v>0</v>
      </c>
      <c r="AC170" s="255">
        <f t="shared" ref="AC170:AH170" si="70">SUM(AC171:AC175)</f>
        <v>0</v>
      </c>
      <c r="AD170" s="255">
        <f t="shared" si="70"/>
        <v>0</v>
      </c>
      <c r="AE170" s="255">
        <f t="shared" si="70"/>
        <v>0</v>
      </c>
      <c r="AF170" s="255">
        <f t="shared" si="70"/>
        <v>0</v>
      </c>
      <c r="AG170" s="255">
        <f t="shared" si="70"/>
        <v>0</v>
      </c>
      <c r="AH170" s="255">
        <f t="shared" si="70"/>
        <v>0</v>
      </c>
    </row>
    <row r="171" spans="1:34" outlineLevel="2" x14ac:dyDescent="0.35">
      <c r="A171" s="159"/>
      <c r="C171" s="42" t="s">
        <v>156</v>
      </c>
      <c r="D171" s="176">
        <v>0</v>
      </c>
      <c r="E171" s="176">
        <v>0</v>
      </c>
      <c r="F171" s="176"/>
      <c r="G171" s="176"/>
      <c r="H171" s="176">
        <v>0</v>
      </c>
      <c r="I171" s="176">
        <v>0</v>
      </c>
      <c r="J171" s="176"/>
      <c r="K171" s="33"/>
      <c r="L171" s="176">
        <v>0</v>
      </c>
      <c r="M171" s="176">
        <v>0</v>
      </c>
      <c r="N171" s="176"/>
      <c r="O171" s="176"/>
      <c r="P171" s="176">
        <v>0</v>
      </c>
      <c r="Q171" s="176">
        <v>0</v>
      </c>
      <c r="R171" s="176"/>
      <c r="T171" s="176">
        <v>0</v>
      </c>
      <c r="U171" s="176">
        <v>0</v>
      </c>
      <c r="V171" s="176"/>
      <c r="W171" s="176"/>
      <c r="X171" s="176">
        <v>0</v>
      </c>
      <c r="Y171" s="176">
        <v>0</v>
      </c>
      <c r="Z171" s="176"/>
      <c r="AB171" s="176">
        <v>0</v>
      </c>
      <c r="AC171" s="176">
        <v>0</v>
      </c>
      <c r="AD171" s="176"/>
      <c r="AE171" s="176"/>
      <c r="AF171" s="176">
        <v>0</v>
      </c>
      <c r="AG171" s="176">
        <v>0</v>
      </c>
      <c r="AH171" s="176"/>
    </row>
    <row r="172" spans="1:34" outlineLevel="2" x14ac:dyDescent="0.35">
      <c r="A172" s="159"/>
      <c r="C172" s="42" t="s">
        <v>983</v>
      </c>
      <c r="D172" s="176">
        <v>0</v>
      </c>
      <c r="E172" s="176">
        <v>0</v>
      </c>
      <c r="F172" s="176"/>
      <c r="G172" s="176"/>
      <c r="H172" s="176">
        <v>0</v>
      </c>
      <c r="I172" s="176">
        <v>0</v>
      </c>
      <c r="J172" s="176"/>
      <c r="K172" s="33"/>
      <c r="L172" s="176">
        <v>0</v>
      </c>
      <c r="M172" s="176">
        <v>0</v>
      </c>
      <c r="N172" s="176"/>
      <c r="O172" s="176"/>
      <c r="P172" s="176">
        <v>0</v>
      </c>
      <c r="Q172" s="176">
        <v>0</v>
      </c>
      <c r="R172" s="176"/>
      <c r="T172" s="176">
        <v>0</v>
      </c>
      <c r="U172" s="176">
        <v>0</v>
      </c>
      <c r="V172" s="176"/>
      <c r="W172" s="176"/>
      <c r="X172" s="176">
        <v>0</v>
      </c>
      <c r="Y172" s="176">
        <v>0</v>
      </c>
      <c r="Z172" s="176"/>
      <c r="AB172" s="176">
        <v>0</v>
      </c>
      <c r="AC172" s="176">
        <v>0</v>
      </c>
      <c r="AD172" s="176"/>
      <c r="AE172" s="176"/>
      <c r="AF172" s="176">
        <v>0</v>
      </c>
      <c r="AG172" s="176">
        <v>0</v>
      </c>
      <c r="AH172" s="176"/>
    </row>
    <row r="173" spans="1:34" outlineLevel="2" x14ac:dyDescent="0.35">
      <c r="A173" s="159"/>
      <c r="C173" s="42" t="s">
        <v>159</v>
      </c>
      <c r="D173" s="176">
        <v>0</v>
      </c>
      <c r="E173" s="176">
        <v>0</v>
      </c>
      <c r="F173" s="176"/>
      <c r="G173" s="176"/>
      <c r="H173" s="176">
        <v>0</v>
      </c>
      <c r="I173" s="176">
        <v>0</v>
      </c>
      <c r="J173" s="176"/>
      <c r="K173" s="33"/>
      <c r="L173" s="176">
        <v>0</v>
      </c>
      <c r="M173" s="176">
        <v>0</v>
      </c>
      <c r="N173" s="176"/>
      <c r="O173" s="176"/>
      <c r="P173" s="176">
        <v>0</v>
      </c>
      <c r="Q173" s="176">
        <v>0</v>
      </c>
      <c r="R173" s="176"/>
      <c r="T173" s="176">
        <v>0</v>
      </c>
      <c r="U173" s="176">
        <v>0</v>
      </c>
      <c r="V173" s="176"/>
      <c r="W173" s="176"/>
      <c r="X173" s="176">
        <v>0</v>
      </c>
      <c r="Y173" s="176">
        <v>0</v>
      </c>
      <c r="Z173" s="176"/>
      <c r="AB173" s="176">
        <v>0</v>
      </c>
      <c r="AC173" s="176">
        <v>0</v>
      </c>
      <c r="AD173" s="176"/>
      <c r="AE173" s="176"/>
      <c r="AF173" s="176">
        <v>0</v>
      </c>
      <c r="AG173" s="176">
        <v>0</v>
      </c>
      <c r="AH173" s="176"/>
    </row>
    <row r="174" spans="1:34" outlineLevel="2" x14ac:dyDescent="0.35">
      <c r="A174" s="159"/>
      <c r="C174" s="42" t="s">
        <v>161</v>
      </c>
      <c r="D174" s="176">
        <v>0</v>
      </c>
      <c r="E174" s="176">
        <v>0</v>
      </c>
      <c r="F174" s="176"/>
      <c r="G174" s="176"/>
      <c r="H174" s="176">
        <v>0</v>
      </c>
      <c r="I174" s="176">
        <v>0</v>
      </c>
      <c r="J174" s="176"/>
      <c r="K174" s="33"/>
      <c r="L174" s="176">
        <v>0</v>
      </c>
      <c r="M174" s="176">
        <v>0</v>
      </c>
      <c r="N174" s="176"/>
      <c r="O174" s="176"/>
      <c r="P174" s="176">
        <v>0</v>
      </c>
      <c r="Q174" s="176">
        <v>0</v>
      </c>
      <c r="R174" s="176"/>
      <c r="T174" s="176">
        <v>0</v>
      </c>
      <c r="U174" s="176">
        <v>0</v>
      </c>
      <c r="V174" s="176"/>
      <c r="W174" s="176"/>
      <c r="X174" s="176">
        <v>0</v>
      </c>
      <c r="Y174" s="176">
        <v>0</v>
      </c>
      <c r="Z174" s="176"/>
      <c r="AB174" s="176">
        <v>0</v>
      </c>
      <c r="AC174" s="176">
        <v>0</v>
      </c>
      <c r="AD174" s="176"/>
      <c r="AE174" s="176"/>
      <c r="AF174" s="176">
        <v>0</v>
      </c>
      <c r="AG174" s="176">
        <v>0</v>
      </c>
      <c r="AH174" s="176"/>
    </row>
    <row r="175" spans="1:34" outlineLevel="2" x14ac:dyDescent="0.35">
      <c r="A175" s="159"/>
      <c r="C175" s="42" t="s">
        <v>163</v>
      </c>
      <c r="D175" s="176">
        <v>0</v>
      </c>
      <c r="E175" s="176">
        <v>0</v>
      </c>
      <c r="F175" s="176"/>
      <c r="G175" s="176"/>
      <c r="H175" s="176">
        <v>0</v>
      </c>
      <c r="I175" s="176">
        <v>0</v>
      </c>
      <c r="J175" s="176"/>
      <c r="K175" s="33"/>
      <c r="L175" s="176">
        <v>0</v>
      </c>
      <c r="M175" s="176">
        <v>0</v>
      </c>
      <c r="N175" s="176"/>
      <c r="O175" s="176"/>
      <c r="P175" s="176">
        <v>0</v>
      </c>
      <c r="Q175" s="176">
        <v>0</v>
      </c>
      <c r="R175" s="176"/>
      <c r="T175" s="176">
        <v>0</v>
      </c>
      <c r="U175" s="176">
        <v>0</v>
      </c>
      <c r="V175" s="176"/>
      <c r="W175" s="176"/>
      <c r="X175" s="176">
        <v>0</v>
      </c>
      <c r="Y175" s="176">
        <v>0</v>
      </c>
      <c r="Z175" s="176"/>
      <c r="AB175" s="176">
        <v>0</v>
      </c>
      <c r="AC175" s="176">
        <v>0</v>
      </c>
      <c r="AD175" s="176"/>
      <c r="AE175" s="176"/>
      <c r="AF175" s="176">
        <v>0</v>
      </c>
      <c r="AG175" s="176">
        <v>0</v>
      </c>
      <c r="AH175" s="176"/>
    </row>
    <row r="176" spans="1:34" outlineLevel="2" x14ac:dyDescent="0.35">
      <c r="A176" s="159"/>
      <c r="C176" s="280" t="s">
        <v>169</v>
      </c>
      <c r="D176" s="255">
        <f>SUM(D177:D181)</f>
        <v>0</v>
      </c>
      <c r="E176" s="255">
        <f t="shared" ref="E176:J176" si="71">SUM(E177:E181)</f>
        <v>0</v>
      </c>
      <c r="F176" s="255">
        <f t="shared" si="71"/>
        <v>0</v>
      </c>
      <c r="G176" s="255">
        <f t="shared" si="71"/>
        <v>0</v>
      </c>
      <c r="H176" s="255">
        <f t="shared" si="71"/>
        <v>0</v>
      </c>
      <c r="I176" s="255">
        <f t="shared" si="71"/>
        <v>0</v>
      </c>
      <c r="J176" s="255">
        <f t="shared" si="71"/>
        <v>0</v>
      </c>
      <c r="K176" s="33"/>
      <c r="L176" s="255">
        <f>SUM(L177:L181)</f>
        <v>0</v>
      </c>
      <c r="M176" s="255">
        <f t="shared" ref="M176:R176" si="72">SUM(M177:M181)</f>
        <v>0</v>
      </c>
      <c r="N176" s="255">
        <f t="shared" si="72"/>
        <v>0</v>
      </c>
      <c r="O176" s="255">
        <f t="shared" si="72"/>
        <v>0</v>
      </c>
      <c r="P176" s="255">
        <f t="shared" si="72"/>
        <v>0</v>
      </c>
      <c r="Q176" s="255">
        <f t="shared" si="72"/>
        <v>0</v>
      </c>
      <c r="R176" s="255">
        <f t="shared" si="72"/>
        <v>0</v>
      </c>
      <c r="T176" s="255">
        <f>SUM(T177:T181)</f>
        <v>0</v>
      </c>
      <c r="U176" s="255">
        <f t="shared" ref="U176:Z176" si="73">SUM(U177:U181)</f>
        <v>0</v>
      </c>
      <c r="V176" s="255">
        <f t="shared" si="73"/>
        <v>0</v>
      </c>
      <c r="W176" s="255">
        <f t="shared" si="73"/>
        <v>0</v>
      </c>
      <c r="X176" s="255">
        <f t="shared" si="73"/>
        <v>0</v>
      </c>
      <c r="Y176" s="255">
        <f t="shared" si="73"/>
        <v>0</v>
      </c>
      <c r="Z176" s="255">
        <f t="shared" si="73"/>
        <v>0</v>
      </c>
      <c r="AB176" s="255">
        <f>SUM(AB177:AB181)</f>
        <v>0</v>
      </c>
      <c r="AC176" s="255">
        <f t="shared" ref="AC176:AH176" si="74">SUM(AC177:AC181)</f>
        <v>0</v>
      </c>
      <c r="AD176" s="255">
        <f t="shared" si="74"/>
        <v>0</v>
      </c>
      <c r="AE176" s="255">
        <f t="shared" si="74"/>
        <v>0</v>
      </c>
      <c r="AF176" s="255">
        <f t="shared" si="74"/>
        <v>0</v>
      </c>
      <c r="AG176" s="255">
        <f t="shared" si="74"/>
        <v>0</v>
      </c>
      <c r="AH176" s="255">
        <f t="shared" si="74"/>
        <v>0</v>
      </c>
    </row>
    <row r="177" spans="1:34" outlineLevel="2" x14ac:dyDescent="0.35">
      <c r="A177" s="159"/>
      <c r="C177" s="42" t="s">
        <v>156</v>
      </c>
      <c r="D177" s="176">
        <v>0</v>
      </c>
      <c r="E177" s="176">
        <v>0</v>
      </c>
      <c r="F177" s="176"/>
      <c r="G177" s="176"/>
      <c r="H177" s="176">
        <v>0</v>
      </c>
      <c r="I177" s="176">
        <v>0</v>
      </c>
      <c r="J177" s="176"/>
      <c r="K177" s="33"/>
      <c r="L177" s="176">
        <v>0</v>
      </c>
      <c r="M177" s="176">
        <v>0</v>
      </c>
      <c r="N177" s="176"/>
      <c r="O177" s="176"/>
      <c r="P177" s="176">
        <v>0</v>
      </c>
      <c r="Q177" s="176">
        <v>0</v>
      </c>
      <c r="R177" s="176"/>
      <c r="T177" s="176">
        <v>0</v>
      </c>
      <c r="U177" s="176">
        <v>0</v>
      </c>
      <c r="V177" s="176"/>
      <c r="W177" s="176"/>
      <c r="X177" s="176">
        <v>0</v>
      </c>
      <c r="Y177" s="176">
        <v>0</v>
      </c>
      <c r="Z177" s="176"/>
      <c r="AB177" s="176">
        <v>0</v>
      </c>
      <c r="AC177" s="176">
        <v>0</v>
      </c>
      <c r="AD177" s="176"/>
      <c r="AE177" s="176"/>
      <c r="AF177" s="176">
        <v>0</v>
      </c>
      <c r="AG177" s="176">
        <v>0</v>
      </c>
      <c r="AH177" s="176"/>
    </row>
    <row r="178" spans="1:34" outlineLevel="2" x14ac:dyDescent="0.35">
      <c r="A178" s="159"/>
      <c r="C178" s="42" t="s">
        <v>983</v>
      </c>
      <c r="D178" s="176">
        <v>0</v>
      </c>
      <c r="E178" s="176">
        <v>0</v>
      </c>
      <c r="F178" s="176"/>
      <c r="G178" s="176"/>
      <c r="H178" s="176">
        <v>0</v>
      </c>
      <c r="I178" s="176">
        <v>0</v>
      </c>
      <c r="J178" s="176"/>
      <c r="K178" s="33"/>
      <c r="L178" s="176">
        <v>0</v>
      </c>
      <c r="M178" s="176">
        <v>0</v>
      </c>
      <c r="N178" s="176"/>
      <c r="O178" s="176"/>
      <c r="P178" s="176">
        <v>0</v>
      </c>
      <c r="Q178" s="176">
        <v>0</v>
      </c>
      <c r="R178" s="176"/>
      <c r="T178" s="176">
        <v>0</v>
      </c>
      <c r="U178" s="176">
        <v>0</v>
      </c>
      <c r="V178" s="176"/>
      <c r="W178" s="176"/>
      <c r="X178" s="176">
        <v>0</v>
      </c>
      <c r="Y178" s="176">
        <v>0</v>
      </c>
      <c r="Z178" s="176"/>
      <c r="AB178" s="176">
        <v>0</v>
      </c>
      <c r="AC178" s="176">
        <v>0</v>
      </c>
      <c r="AD178" s="176"/>
      <c r="AE178" s="176"/>
      <c r="AF178" s="176">
        <v>0</v>
      </c>
      <c r="AG178" s="176">
        <v>0</v>
      </c>
      <c r="AH178" s="176"/>
    </row>
    <row r="179" spans="1:34" outlineLevel="2" x14ac:dyDescent="0.35">
      <c r="A179" s="159"/>
      <c r="C179" s="42" t="s">
        <v>159</v>
      </c>
      <c r="D179" s="176">
        <v>0</v>
      </c>
      <c r="E179" s="176">
        <v>0</v>
      </c>
      <c r="F179" s="176"/>
      <c r="G179" s="176"/>
      <c r="H179" s="176">
        <v>0</v>
      </c>
      <c r="I179" s="176">
        <v>0</v>
      </c>
      <c r="J179" s="176"/>
      <c r="K179" s="33"/>
      <c r="L179" s="176">
        <v>0</v>
      </c>
      <c r="M179" s="176">
        <v>0</v>
      </c>
      <c r="N179" s="176"/>
      <c r="O179" s="176"/>
      <c r="P179" s="176">
        <v>0</v>
      </c>
      <c r="Q179" s="176">
        <v>0</v>
      </c>
      <c r="R179" s="176"/>
      <c r="T179" s="176">
        <v>0</v>
      </c>
      <c r="U179" s="176">
        <v>0</v>
      </c>
      <c r="V179" s="176"/>
      <c r="W179" s="176"/>
      <c r="X179" s="176">
        <v>0</v>
      </c>
      <c r="Y179" s="176">
        <v>0</v>
      </c>
      <c r="Z179" s="176"/>
      <c r="AB179" s="176">
        <v>0</v>
      </c>
      <c r="AC179" s="176">
        <v>0</v>
      </c>
      <c r="AD179" s="176"/>
      <c r="AE179" s="176"/>
      <c r="AF179" s="176">
        <v>0</v>
      </c>
      <c r="AG179" s="176">
        <v>0</v>
      </c>
      <c r="AH179" s="176"/>
    </row>
    <row r="180" spans="1:34" outlineLevel="2" x14ac:dyDescent="0.35">
      <c r="A180" s="159"/>
      <c r="C180" s="42" t="s">
        <v>161</v>
      </c>
      <c r="D180" s="176">
        <v>0</v>
      </c>
      <c r="E180" s="176">
        <v>0</v>
      </c>
      <c r="F180" s="176"/>
      <c r="G180" s="176"/>
      <c r="H180" s="176">
        <v>0</v>
      </c>
      <c r="I180" s="176">
        <v>0</v>
      </c>
      <c r="J180" s="176"/>
      <c r="K180" s="33"/>
      <c r="L180" s="176">
        <v>0</v>
      </c>
      <c r="M180" s="176">
        <v>0</v>
      </c>
      <c r="N180" s="176"/>
      <c r="O180" s="176"/>
      <c r="P180" s="176">
        <v>0</v>
      </c>
      <c r="Q180" s="176">
        <v>0</v>
      </c>
      <c r="R180" s="176"/>
      <c r="T180" s="176">
        <v>0</v>
      </c>
      <c r="U180" s="176">
        <v>0</v>
      </c>
      <c r="V180" s="176"/>
      <c r="W180" s="176"/>
      <c r="X180" s="176">
        <v>0</v>
      </c>
      <c r="Y180" s="176">
        <v>0</v>
      </c>
      <c r="Z180" s="176"/>
      <c r="AB180" s="176">
        <v>0</v>
      </c>
      <c r="AC180" s="176">
        <v>0</v>
      </c>
      <c r="AD180" s="176"/>
      <c r="AE180" s="176"/>
      <c r="AF180" s="176">
        <v>0</v>
      </c>
      <c r="AG180" s="176">
        <v>0</v>
      </c>
      <c r="AH180" s="176"/>
    </row>
    <row r="181" spans="1:34" outlineLevel="2" x14ac:dyDescent="0.35">
      <c r="A181" s="159"/>
      <c r="C181" s="42" t="s">
        <v>163</v>
      </c>
      <c r="D181" s="176">
        <v>0</v>
      </c>
      <c r="E181" s="176">
        <v>0</v>
      </c>
      <c r="F181" s="176"/>
      <c r="G181" s="176"/>
      <c r="H181" s="176">
        <v>0</v>
      </c>
      <c r="I181" s="176">
        <v>0</v>
      </c>
      <c r="J181" s="176"/>
      <c r="K181" s="33"/>
      <c r="L181" s="176">
        <v>0</v>
      </c>
      <c r="M181" s="176">
        <v>0</v>
      </c>
      <c r="N181" s="176"/>
      <c r="O181" s="176"/>
      <c r="P181" s="176">
        <v>0</v>
      </c>
      <c r="Q181" s="176">
        <v>0</v>
      </c>
      <c r="R181" s="176"/>
      <c r="T181" s="176">
        <v>0</v>
      </c>
      <c r="U181" s="176">
        <v>0</v>
      </c>
      <c r="V181" s="176"/>
      <c r="W181" s="176"/>
      <c r="X181" s="176">
        <v>0</v>
      </c>
      <c r="Y181" s="176">
        <v>0</v>
      </c>
      <c r="Z181" s="176"/>
      <c r="AB181" s="176">
        <v>0</v>
      </c>
      <c r="AC181" s="176">
        <v>0</v>
      </c>
      <c r="AD181" s="176"/>
      <c r="AE181" s="176"/>
      <c r="AF181" s="176">
        <v>0</v>
      </c>
      <c r="AG181" s="176">
        <v>0</v>
      </c>
      <c r="AH181" s="176"/>
    </row>
    <row r="182" spans="1:34" outlineLevel="2" x14ac:dyDescent="0.35">
      <c r="A182" s="159"/>
      <c r="C182" s="280" t="s">
        <v>170</v>
      </c>
      <c r="D182" s="255">
        <f>SUM(D183:D187)</f>
        <v>0</v>
      </c>
      <c r="E182" s="255">
        <f t="shared" ref="E182:J182" si="75">SUM(E183:E187)</f>
        <v>0</v>
      </c>
      <c r="F182" s="255">
        <f t="shared" si="75"/>
        <v>0</v>
      </c>
      <c r="G182" s="255">
        <f t="shared" si="75"/>
        <v>0</v>
      </c>
      <c r="H182" s="255">
        <f t="shared" si="75"/>
        <v>0</v>
      </c>
      <c r="I182" s="255">
        <f t="shared" si="75"/>
        <v>0</v>
      </c>
      <c r="J182" s="255">
        <f t="shared" si="75"/>
        <v>0</v>
      </c>
      <c r="K182" s="33"/>
      <c r="L182" s="255">
        <f>SUM(L183:L187)</f>
        <v>0</v>
      </c>
      <c r="M182" s="255">
        <f t="shared" ref="M182:R182" si="76">SUM(M183:M187)</f>
        <v>0</v>
      </c>
      <c r="N182" s="255">
        <f t="shared" si="76"/>
        <v>0</v>
      </c>
      <c r="O182" s="255">
        <f t="shared" si="76"/>
        <v>0</v>
      </c>
      <c r="P182" s="255">
        <f t="shared" si="76"/>
        <v>0</v>
      </c>
      <c r="Q182" s="255">
        <f t="shared" si="76"/>
        <v>0</v>
      </c>
      <c r="R182" s="255">
        <f t="shared" si="76"/>
        <v>0</v>
      </c>
      <c r="T182" s="255">
        <f>SUM(T183:T187)</f>
        <v>0</v>
      </c>
      <c r="U182" s="255">
        <f t="shared" ref="U182:Z182" si="77">SUM(U183:U187)</f>
        <v>0</v>
      </c>
      <c r="V182" s="255">
        <f t="shared" si="77"/>
        <v>0</v>
      </c>
      <c r="W182" s="255">
        <f t="shared" si="77"/>
        <v>0</v>
      </c>
      <c r="X182" s="255">
        <f t="shared" si="77"/>
        <v>0</v>
      </c>
      <c r="Y182" s="255">
        <f t="shared" si="77"/>
        <v>0</v>
      </c>
      <c r="Z182" s="255">
        <f t="shared" si="77"/>
        <v>0</v>
      </c>
      <c r="AB182" s="255">
        <f>SUM(AB183:AB187)</f>
        <v>0</v>
      </c>
      <c r="AC182" s="255">
        <f t="shared" ref="AC182:AH182" si="78">SUM(AC183:AC187)</f>
        <v>0</v>
      </c>
      <c r="AD182" s="255">
        <f t="shared" si="78"/>
        <v>0</v>
      </c>
      <c r="AE182" s="255">
        <f t="shared" si="78"/>
        <v>0</v>
      </c>
      <c r="AF182" s="255">
        <f t="shared" si="78"/>
        <v>0</v>
      </c>
      <c r="AG182" s="255">
        <f t="shared" si="78"/>
        <v>0</v>
      </c>
      <c r="AH182" s="255">
        <f t="shared" si="78"/>
        <v>0</v>
      </c>
    </row>
    <row r="183" spans="1:34" outlineLevel="2" x14ac:dyDescent="0.35">
      <c r="A183" s="159"/>
      <c r="C183" s="42" t="s">
        <v>156</v>
      </c>
      <c r="D183" s="176">
        <v>0</v>
      </c>
      <c r="E183" s="176">
        <v>0</v>
      </c>
      <c r="F183" s="176"/>
      <c r="G183" s="176"/>
      <c r="H183" s="176">
        <v>0</v>
      </c>
      <c r="I183" s="176">
        <v>0</v>
      </c>
      <c r="J183" s="176"/>
      <c r="K183" s="33"/>
      <c r="L183" s="176">
        <v>0</v>
      </c>
      <c r="M183" s="176">
        <v>0</v>
      </c>
      <c r="N183" s="176"/>
      <c r="O183" s="176"/>
      <c r="P183" s="176">
        <v>0</v>
      </c>
      <c r="Q183" s="176">
        <v>0</v>
      </c>
      <c r="R183" s="176"/>
      <c r="T183" s="176">
        <v>0</v>
      </c>
      <c r="U183" s="176">
        <v>0</v>
      </c>
      <c r="V183" s="176"/>
      <c r="W183" s="176"/>
      <c r="X183" s="176">
        <v>0</v>
      </c>
      <c r="Y183" s="176">
        <v>0</v>
      </c>
      <c r="Z183" s="176"/>
      <c r="AB183" s="176">
        <v>0</v>
      </c>
      <c r="AC183" s="176">
        <v>0</v>
      </c>
      <c r="AD183" s="176"/>
      <c r="AE183" s="176"/>
      <c r="AF183" s="176">
        <v>0</v>
      </c>
      <c r="AG183" s="176">
        <v>0</v>
      </c>
      <c r="AH183" s="176"/>
    </row>
    <row r="184" spans="1:34" outlineLevel="2" x14ac:dyDescent="0.35">
      <c r="A184" s="159"/>
      <c r="C184" s="42" t="s">
        <v>983</v>
      </c>
      <c r="D184" s="176">
        <v>0</v>
      </c>
      <c r="E184" s="176">
        <v>0</v>
      </c>
      <c r="F184" s="176"/>
      <c r="G184" s="176"/>
      <c r="H184" s="176">
        <v>0</v>
      </c>
      <c r="I184" s="176">
        <v>0</v>
      </c>
      <c r="J184" s="176"/>
      <c r="K184" s="33"/>
      <c r="L184" s="176">
        <v>0</v>
      </c>
      <c r="M184" s="176">
        <v>0</v>
      </c>
      <c r="N184" s="176"/>
      <c r="O184" s="176"/>
      <c r="P184" s="176">
        <v>0</v>
      </c>
      <c r="Q184" s="176">
        <v>0</v>
      </c>
      <c r="R184" s="176"/>
      <c r="T184" s="176">
        <v>0</v>
      </c>
      <c r="U184" s="176">
        <v>0</v>
      </c>
      <c r="V184" s="176"/>
      <c r="W184" s="176"/>
      <c r="X184" s="176">
        <v>0</v>
      </c>
      <c r="Y184" s="176">
        <v>0</v>
      </c>
      <c r="Z184" s="176"/>
      <c r="AB184" s="176">
        <v>0</v>
      </c>
      <c r="AC184" s="176">
        <v>0</v>
      </c>
      <c r="AD184" s="176"/>
      <c r="AE184" s="176"/>
      <c r="AF184" s="176">
        <v>0</v>
      </c>
      <c r="AG184" s="176">
        <v>0</v>
      </c>
      <c r="AH184" s="176"/>
    </row>
    <row r="185" spans="1:34" outlineLevel="2" x14ac:dyDescent="0.35">
      <c r="A185" s="159"/>
      <c r="C185" s="42" t="s">
        <v>159</v>
      </c>
      <c r="D185" s="176">
        <v>0</v>
      </c>
      <c r="E185" s="176">
        <v>0</v>
      </c>
      <c r="F185" s="176"/>
      <c r="G185" s="176"/>
      <c r="H185" s="176">
        <v>0</v>
      </c>
      <c r="I185" s="176">
        <v>0</v>
      </c>
      <c r="J185" s="176"/>
      <c r="K185" s="33"/>
      <c r="L185" s="176">
        <v>0</v>
      </c>
      <c r="M185" s="176">
        <v>0</v>
      </c>
      <c r="N185" s="176"/>
      <c r="O185" s="176"/>
      <c r="P185" s="176">
        <v>0</v>
      </c>
      <c r="Q185" s="176">
        <v>0</v>
      </c>
      <c r="R185" s="176"/>
      <c r="T185" s="176">
        <v>0</v>
      </c>
      <c r="U185" s="176">
        <v>0</v>
      </c>
      <c r="V185" s="176"/>
      <c r="W185" s="176"/>
      <c r="X185" s="176">
        <v>0</v>
      </c>
      <c r="Y185" s="176">
        <v>0</v>
      </c>
      <c r="Z185" s="176"/>
      <c r="AB185" s="176">
        <v>0</v>
      </c>
      <c r="AC185" s="176">
        <v>0</v>
      </c>
      <c r="AD185" s="176"/>
      <c r="AE185" s="176"/>
      <c r="AF185" s="176">
        <v>0</v>
      </c>
      <c r="AG185" s="176">
        <v>0</v>
      </c>
      <c r="AH185" s="176"/>
    </row>
    <row r="186" spans="1:34" outlineLevel="2" x14ac:dyDescent="0.35">
      <c r="A186" s="159"/>
      <c r="C186" s="42" t="s">
        <v>161</v>
      </c>
      <c r="D186" s="176">
        <v>0</v>
      </c>
      <c r="E186" s="176">
        <v>0</v>
      </c>
      <c r="F186" s="176"/>
      <c r="G186" s="176"/>
      <c r="H186" s="176">
        <v>0</v>
      </c>
      <c r="I186" s="176">
        <v>0</v>
      </c>
      <c r="J186" s="176"/>
      <c r="K186" s="33"/>
      <c r="L186" s="176">
        <v>0</v>
      </c>
      <c r="M186" s="176">
        <v>0</v>
      </c>
      <c r="N186" s="176"/>
      <c r="O186" s="176"/>
      <c r="P186" s="176">
        <v>0</v>
      </c>
      <c r="Q186" s="176">
        <v>0</v>
      </c>
      <c r="R186" s="176"/>
      <c r="T186" s="176">
        <v>0</v>
      </c>
      <c r="U186" s="176">
        <v>0</v>
      </c>
      <c r="V186" s="176"/>
      <c r="W186" s="176"/>
      <c r="X186" s="176">
        <v>0</v>
      </c>
      <c r="Y186" s="176">
        <v>0</v>
      </c>
      <c r="Z186" s="176"/>
      <c r="AB186" s="176">
        <v>0</v>
      </c>
      <c r="AC186" s="176">
        <v>0</v>
      </c>
      <c r="AD186" s="176"/>
      <c r="AE186" s="176"/>
      <c r="AF186" s="176">
        <v>0</v>
      </c>
      <c r="AG186" s="176">
        <v>0</v>
      </c>
      <c r="AH186" s="176"/>
    </row>
    <row r="187" spans="1:34" outlineLevel="2" x14ac:dyDescent="0.35">
      <c r="A187" s="159"/>
      <c r="C187" s="42" t="s">
        <v>163</v>
      </c>
      <c r="D187" s="176">
        <v>0</v>
      </c>
      <c r="E187" s="176">
        <v>0</v>
      </c>
      <c r="F187" s="176"/>
      <c r="G187" s="176"/>
      <c r="H187" s="176">
        <v>0</v>
      </c>
      <c r="I187" s="176">
        <v>0</v>
      </c>
      <c r="J187" s="176"/>
      <c r="K187" s="33"/>
      <c r="L187" s="176">
        <v>0</v>
      </c>
      <c r="M187" s="176">
        <v>0</v>
      </c>
      <c r="N187" s="176"/>
      <c r="O187" s="176"/>
      <c r="P187" s="176">
        <v>0</v>
      </c>
      <c r="Q187" s="176">
        <v>0</v>
      </c>
      <c r="R187" s="176"/>
      <c r="T187" s="176">
        <v>0</v>
      </c>
      <c r="U187" s="176">
        <v>0</v>
      </c>
      <c r="V187" s="176"/>
      <c r="W187" s="176"/>
      <c r="X187" s="176">
        <v>0</v>
      </c>
      <c r="Y187" s="176">
        <v>0</v>
      </c>
      <c r="Z187" s="176"/>
      <c r="AB187" s="176">
        <v>0</v>
      </c>
      <c r="AC187" s="176">
        <v>0</v>
      </c>
      <c r="AD187" s="176"/>
      <c r="AE187" s="176"/>
      <c r="AF187" s="176">
        <v>0</v>
      </c>
      <c r="AG187" s="176">
        <v>0</v>
      </c>
      <c r="AH187" s="176"/>
    </row>
    <row r="188" spans="1:34" outlineLevel="2" x14ac:dyDescent="0.35">
      <c r="A188" s="159"/>
      <c r="C188" s="280" t="s">
        <v>171</v>
      </c>
      <c r="D188" s="255">
        <f>SUM(D189:D193)</f>
        <v>0</v>
      </c>
      <c r="E188" s="255">
        <f t="shared" ref="E188:J188" si="79">SUM(E189:E193)</f>
        <v>0</v>
      </c>
      <c r="F188" s="255">
        <f t="shared" si="79"/>
        <v>0</v>
      </c>
      <c r="G188" s="255">
        <f t="shared" si="79"/>
        <v>0</v>
      </c>
      <c r="H188" s="255">
        <f t="shared" si="79"/>
        <v>0</v>
      </c>
      <c r="I188" s="255">
        <f t="shared" si="79"/>
        <v>0</v>
      </c>
      <c r="J188" s="255">
        <f t="shared" si="79"/>
        <v>0</v>
      </c>
      <c r="K188" s="33"/>
      <c r="L188" s="255">
        <f>SUM(L189:L193)</f>
        <v>0</v>
      </c>
      <c r="M188" s="255">
        <f t="shared" ref="M188:R188" si="80">SUM(M189:M193)</f>
        <v>0</v>
      </c>
      <c r="N188" s="255">
        <f t="shared" si="80"/>
        <v>0</v>
      </c>
      <c r="O188" s="255">
        <f t="shared" si="80"/>
        <v>0</v>
      </c>
      <c r="P188" s="255">
        <f t="shared" si="80"/>
        <v>0</v>
      </c>
      <c r="Q188" s="255">
        <f t="shared" si="80"/>
        <v>0</v>
      </c>
      <c r="R188" s="255">
        <f t="shared" si="80"/>
        <v>0</v>
      </c>
      <c r="T188" s="255">
        <f>SUM(T189:T193)</f>
        <v>0</v>
      </c>
      <c r="U188" s="255">
        <f t="shared" ref="U188:Z188" si="81">SUM(U189:U193)</f>
        <v>0</v>
      </c>
      <c r="V188" s="255">
        <f t="shared" si="81"/>
        <v>0</v>
      </c>
      <c r="W188" s="255">
        <f t="shared" si="81"/>
        <v>0</v>
      </c>
      <c r="X188" s="255">
        <f t="shared" si="81"/>
        <v>0</v>
      </c>
      <c r="Y188" s="255">
        <f t="shared" si="81"/>
        <v>0</v>
      </c>
      <c r="Z188" s="255">
        <f t="shared" si="81"/>
        <v>0</v>
      </c>
      <c r="AB188" s="255">
        <f>SUM(AB189:AB193)</f>
        <v>0</v>
      </c>
      <c r="AC188" s="255">
        <f t="shared" ref="AC188:AH188" si="82">SUM(AC189:AC193)</f>
        <v>0</v>
      </c>
      <c r="AD188" s="255">
        <f t="shared" si="82"/>
        <v>0</v>
      </c>
      <c r="AE188" s="255">
        <f t="shared" si="82"/>
        <v>0</v>
      </c>
      <c r="AF188" s="255">
        <f t="shared" si="82"/>
        <v>0</v>
      </c>
      <c r="AG188" s="255">
        <f t="shared" si="82"/>
        <v>0</v>
      </c>
      <c r="AH188" s="255">
        <f t="shared" si="82"/>
        <v>0</v>
      </c>
    </row>
    <row r="189" spans="1:34" outlineLevel="2" x14ac:dyDescent="0.35">
      <c r="A189" s="159"/>
      <c r="C189" s="42" t="s">
        <v>156</v>
      </c>
      <c r="D189" s="176">
        <v>0</v>
      </c>
      <c r="E189" s="176">
        <v>0</v>
      </c>
      <c r="F189" s="176"/>
      <c r="G189" s="176"/>
      <c r="H189" s="176">
        <v>0</v>
      </c>
      <c r="I189" s="176">
        <v>0</v>
      </c>
      <c r="J189" s="176"/>
      <c r="K189" s="33"/>
      <c r="L189" s="176">
        <v>0</v>
      </c>
      <c r="M189" s="176">
        <v>0</v>
      </c>
      <c r="N189" s="176"/>
      <c r="O189" s="176"/>
      <c r="P189" s="176">
        <v>0</v>
      </c>
      <c r="Q189" s="176">
        <v>0</v>
      </c>
      <c r="R189" s="176"/>
      <c r="T189" s="176">
        <v>0</v>
      </c>
      <c r="U189" s="176">
        <v>0</v>
      </c>
      <c r="V189" s="176"/>
      <c r="W189" s="176"/>
      <c r="X189" s="176">
        <v>0</v>
      </c>
      <c r="Y189" s="176">
        <v>0</v>
      </c>
      <c r="Z189" s="176"/>
      <c r="AB189" s="176">
        <v>0</v>
      </c>
      <c r="AC189" s="176">
        <v>0</v>
      </c>
      <c r="AD189" s="176"/>
      <c r="AE189" s="176"/>
      <c r="AF189" s="176">
        <v>0</v>
      </c>
      <c r="AG189" s="176">
        <v>0</v>
      </c>
      <c r="AH189" s="176"/>
    </row>
    <row r="190" spans="1:34" outlineLevel="2" x14ac:dyDescent="0.35">
      <c r="A190" s="159"/>
      <c r="C190" s="42" t="s">
        <v>983</v>
      </c>
      <c r="D190" s="176">
        <v>0</v>
      </c>
      <c r="E190" s="176">
        <v>0</v>
      </c>
      <c r="F190" s="176"/>
      <c r="G190" s="176"/>
      <c r="H190" s="176">
        <v>0</v>
      </c>
      <c r="I190" s="176">
        <v>0</v>
      </c>
      <c r="J190" s="176"/>
      <c r="K190" s="33"/>
      <c r="L190" s="176">
        <v>0</v>
      </c>
      <c r="M190" s="176">
        <v>0</v>
      </c>
      <c r="N190" s="176"/>
      <c r="O190" s="176"/>
      <c r="P190" s="176">
        <v>0</v>
      </c>
      <c r="Q190" s="176">
        <v>0</v>
      </c>
      <c r="R190" s="176"/>
      <c r="T190" s="176">
        <v>0</v>
      </c>
      <c r="U190" s="176">
        <v>0</v>
      </c>
      <c r="V190" s="176"/>
      <c r="W190" s="176"/>
      <c r="X190" s="176">
        <v>0</v>
      </c>
      <c r="Y190" s="176">
        <v>0</v>
      </c>
      <c r="Z190" s="176"/>
      <c r="AB190" s="176">
        <v>0</v>
      </c>
      <c r="AC190" s="176">
        <v>0</v>
      </c>
      <c r="AD190" s="176"/>
      <c r="AE190" s="176"/>
      <c r="AF190" s="176">
        <v>0</v>
      </c>
      <c r="AG190" s="176">
        <v>0</v>
      </c>
      <c r="AH190" s="176"/>
    </row>
    <row r="191" spans="1:34" outlineLevel="2" x14ac:dyDescent="0.35">
      <c r="A191" s="159"/>
      <c r="C191" s="42" t="s">
        <v>159</v>
      </c>
      <c r="D191" s="176">
        <v>0</v>
      </c>
      <c r="E191" s="176">
        <v>0</v>
      </c>
      <c r="F191" s="176"/>
      <c r="G191" s="176"/>
      <c r="H191" s="176">
        <v>0</v>
      </c>
      <c r="I191" s="176">
        <v>0</v>
      </c>
      <c r="J191" s="176"/>
      <c r="K191" s="33"/>
      <c r="L191" s="176">
        <v>0</v>
      </c>
      <c r="M191" s="176">
        <v>0</v>
      </c>
      <c r="N191" s="176"/>
      <c r="O191" s="176"/>
      <c r="P191" s="176">
        <v>0</v>
      </c>
      <c r="Q191" s="176">
        <v>0</v>
      </c>
      <c r="R191" s="176"/>
      <c r="T191" s="176">
        <v>0</v>
      </c>
      <c r="U191" s="176">
        <v>0</v>
      </c>
      <c r="V191" s="176"/>
      <c r="W191" s="176"/>
      <c r="X191" s="176">
        <v>0</v>
      </c>
      <c r="Y191" s="176">
        <v>0</v>
      </c>
      <c r="Z191" s="176"/>
      <c r="AB191" s="176">
        <v>0</v>
      </c>
      <c r="AC191" s="176">
        <v>0</v>
      </c>
      <c r="AD191" s="176"/>
      <c r="AE191" s="176"/>
      <c r="AF191" s="176">
        <v>0</v>
      </c>
      <c r="AG191" s="176">
        <v>0</v>
      </c>
      <c r="AH191" s="176"/>
    </row>
    <row r="192" spans="1:34" outlineLevel="2" x14ac:dyDescent="0.35">
      <c r="A192" s="159"/>
      <c r="C192" s="42" t="s">
        <v>161</v>
      </c>
      <c r="D192" s="176">
        <v>0</v>
      </c>
      <c r="E192" s="176">
        <v>0</v>
      </c>
      <c r="F192" s="176"/>
      <c r="G192" s="176"/>
      <c r="H192" s="176">
        <v>0</v>
      </c>
      <c r="I192" s="176">
        <v>0</v>
      </c>
      <c r="J192" s="176"/>
      <c r="K192" s="33"/>
      <c r="L192" s="176">
        <v>0</v>
      </c>
      <c r="M192" s="176">
        <v>0</v>
      </c>
      <c r="N192" s="176"/>
      <c r="O192" s="176"/>
      <c r="P192" s="176">
        <v>0</v>
      </c>
      <c r="Q192" s="176">
        <v>0</v>
      </c>
      <c r="R192" s="176"/>
      <c r="T192" s="176">
        <v>0</v>
      </c>
      <c r="U192" s="176">
        <v>0</v>
      </c>
      <c r="V192" s="176"/>
      <c r="W192" s="176"/>
      <c r="X192" s="176">
        <v>0</v>
      </c>
      <c r="Y192" s="176">
        <v>0</v>
      </c>
      <c r="Z192" s="176"/>
      <c r="AB192" s="176">
        <v>0</v>
      </c>
      <c r="AC192" s="176">
        <v>0</v>
      </c>
      <c r="AD192" s="176"/>
      <c r="AE192" s="176"/>
      <c r="AF192" s="176">
        <v>0</v>
      </c>
      <c r="AG192" s="176">
        <v>0</v>
      </c>
      <c r="AH192" s="176"/>
    </row>
    <row r="193" spans="1:34" outlineLevel="2" x14ac:dyDescent="0.35">
      <c r="A193" s="159"/>
      <c r="C193" s="42" t="s">
        <v>163</v>
      </c>
      <c r="D193" s="176">
        <v>0</v>
      </c>
      <c r="E193" s="176">
        <v>0</v>
      </c>
      <c r="F193" s="176"/>
      <c r="G193" s="176"/>
      <c r="H193" s="176">
        <v>0</v>
      </c>
      <c r="I193" s="176">
        <v>0</v>
      </c>
      <c r="J193" s="176"/>
      <c r="K193" s="33"/>
      <c r="L193" s="176">
        <v>0</v>
      </c>
      <c r="M193" s="176">
        <v>0</v>
      </c>
      <c r="N193" s="176"/>
      <c r="O193" s="176"/>
      <c r="P193" s="176">
        <v>0</v>
      </c>
      <c r="Q193" s="176">
        <v>0</v>
      </c>
      <c r="R193" s="176"/>
      <c r="T193" s="176">
        <v>0</v>
      </c>
      <c r="U193" s="176">
        <v>0</v>
      </c>
      <c r="V193" s="176"/>
      <c r="W193" s="176"/>
      <c r="X193" s="176">
        <v>0</v>
      </c>
      <c r="Y193" s="176">
        <v>0</v>
      </c>
      <c r="Z193" s="176"/>
      <c r="AB193" s="176">
        <v>0</v>
      </c>
      <c r="AC193" s="176">
        <v>0</v>
      </c>
      <c r="AD193" s="176"/>
      <c r="AE193" s="176"/>
      <c r="AF193" s="176">
        <v>0</v>
      </c>
      <c r="AG193" s="176">
        <v>0</v>
      </c>
      <c r="AH193" s="176"/>
    </row>
    <row r="194" spans="1:34" outlineLevel="2" x14ac:dyDescent="0.35">
      <c r="A194" s="159"/>
      <c r="C194" s="280" t="s">
        <v>172</v>
      </c>
      <c r="D194" s="255">
        <f>SUM(D195:D199)</f>
        <v>0</v>
      </c>
      <c r="E194" s="255">
        <f t="shared" ref="E194:J194" si="83">SUM(E195:E199)</f>
        <v>0</v>
      </c>
      <c r="F194" s="255">
        <f t="shared" si="83"/>
        <v>0</v>
      </c>
      <c r="G194" s="255">
        <f t="shared" si="83"/>
        <v>0</v>
      </c>
      <c r="H194" s="255">
        <f t="shared" si="83"/>
        <v>0</v>
      </c>
      <c r="I194" s="255">
        <f t="shared" si="83"/>
        <v>0</v>
      </c>
      <c r="J194" s="255">
        <f t="shared" si="83"/>
        <v>0</v>
      </c>
      <c r="K194" s="33"/>
      <c r="L194" s="255">
        <f>SUM(L195:L199)</f>
        <v>0</v>
      </c>
      <c r="M194" s="255">
        <f t="shared" ref="M194:R194" si="84">SUM(M195:M199)</f>
        <v>0</v>
      </c>
      <c r="N194" s="255">
        <f t="shared" si="84"/>
        <v>0</v>
      </c>
      <c r="O194" s="255">
        <f t="shared" si="84"/>
        <v>0</v>
      </c>
      <c r="P194" s="255">
        <f t="shared" si="84"/>
        <v>0</v>
      </c>
      <c r="Q194" s="255">
        <f t="shared" si="84"/>
        <v>0</v>
      </c>
      <c r="R194" s="255">
        <f t="shared" si="84"/>
        <v>0</v>
      </c>
      <c r="T194" s="255">
        <f>SUM(T195:T199)</f>
        <v>0</v>
      </c>
      <c r="U194" s="255">
        <f t="shared" ref="U194:Z194" si="85">SUM(U195:U199)</f>
        <v>0</v>
      </c>
      <c r="V194" s="255">
        <f t="shared" si="85"/>
        <v>0</v>
      </c>
      <c r="W194" s="255">
        <f t="shared" si="85"/>
        <v>0</v>
      </c>
      <c r="X194" s="255">
        <f t="shared" si="85"/>
        <v>0</v>
      </c>
      <c r="Y194" s="255">
        <f t="shared" si="85"/>
        <v>0</v>
      </c>
      <c r="Z194" s="255">
        <f t="shared" si="85"/>
        <v>0</v>
      </c>
      <c r="AB194" s="255">
        <f>SUM(AB195:AB199)</f>
        <v>0</v>
      </c>
      <c r="AC194" s="255">
        <f t="shared" ref="AC194:AH194" si="86">SUM(AC195:AC199)</f>
        <v>0</v>
      </c>
      <c r="AD194" s="255">
        <f t="shared" si="86"/>
        <v>0</v>
      </c>
      <c r="AE194" s="255">
        <f t="shared" si="86"/>
        <v>0</v>
      </c>
      <c r="AF194" s="255">
        <f t="shared" si="86"/>
        <v>0</v>
      </c>
      <c r="AG194" s="255">
        <f t="shared" si="86"/>
        <v>0</v>
      </c>
      <c r="AH194" s="255">
        <f t="shared" si="86"/>
        <v>0</v>
      </c>
    </row>
    <row r="195" spans="1:34" outlineLevel="2" x14ac:dyDescent="0.35">
      <c r="A195" s="159"/>
      <c r="C195" s="42" t="s">
        <v>156</v>
      </c>
      <c r="D195" s="176">
        <v>0</v>
      </c>
      <c r="E195" s="176">
        <v>0</v>
      </c>
      <c r="F195" s="176"/>
      <c r="G195" s="176"/>
      <c r="H195" s="176">
        <v>0</v>
      </c>
      <c r="I195" s="176">
        <v>0</v>
      </c>
      <c r="J195" s="176"/>
      <c r="K195" s="33"/>
      <c r="L195" s="176">
        <v>0</v>
      </c>
      <c r="M195" s="176">
        <v>0</v>
      </c>
      <c r="N195" s="176"/>
      <c r="O195" s="176"/>
      <c r="P195" s="176">
        <v>0</v>
      </c>
      <c r="Q195" s="176">
        <v>0</v>
      </c>
      <c r="R195" s="176"/>
      <c r="T195" s="176">
        <v>0</v>
      </c>
      <c r="U195" s="176">
        <v>0</v>
      </c>
      <c r="V195" s="176"/>
      <c r="W195" s="176"/>
      <c r="X195" s="176">
        <v>0</v>
      </c>
      <c r="Y195" s="176">
        <v>0</v>
      </c>
      <c r="Z195" s="176"/>
      <c r="AB195" s="176">
        <v>0</v>
      </c>
      <c r="AC195" s="176">
        <v>0</v>
      </c>
      <c r="AD195" s="176"/>
      <c r="AE195" s="176"/>
      <c r="AF195" s="176">
        <v>0</v>
      </c>
      <c r="AG195" s="176">
        <v>0</v>
      </c>
      <c r="AH195" s="176"/>
    </row>
    <row r="196" spans="1:34" outlineLevel="2" x14ac:dyDescent="0.35">
      <c r="A196" s="159"/>
      <c r="C196" s="42" t="s">
        <v>983</v>
      </c>
      <c r="D196" s="176">
        <v>0</v>
      </c>
      <c r="E196" s="176">
        <v>0</v>
      </c>
      <c r="F196" s="176"/>
      <c r="G196" s="176"/>
      <c r="H196" s="176">
        <v>0</v>
      </c>
      <c r="I196" s="176">
        <v>0</v>
      </c>
      <c r="J196" s="176"/>
      <c r="K196" s="33"/>
      <c r="L196" s="176">
        <v>0</v>
      </c>
      <c r="M196" s="176">
        <v>0</v>
      </c>
      <c r="N196" s="176"/>
      <c r="O196" s="176"/>
      <c r="P196" s="176">
        <v>0</v>
      </c>
      <c r="Q196" s="176">
        <v>0</v>
      </c>
      <c r="R196" s="176"/>
      <c r="T196" s="176">
        <v>0</v>
      </c>
      <c r="U196" s="176">
        <v>0</v>
      </c>
      <c r="V196" s="176"/>
      <c r="W196" s="176"/>
      <c r="X196" s="176">
        <v>0</v>
      </c>
      <c r="Y196" s="176">
        <v>0</v>
      </c>
      <c r="Z196" s="176"/>
      <c r="AB196" s="176">
        <v>0</v>
      </c>
      <c r="AC196" s="176">
        <v>0</v>
      </c>
      <c r="AD196" s="176"/>
      <c r="AE196" s="176"/>
      <c r="AF196" s="176">
        <v>0</v>
      </c>
      <c r="AG196" s="176">
        <v>0</v>
      </c>
      <c r="AH196" s="176"/>
    </row>
    <row r="197" spans="1:34" outlineLevel="2" x14ac:dyDescent="0.35">
      <c r="A197" s="159"/>
      <c r="C197" s="42" t="s">
        <v>159</v>
      </c>
      <c r="D197" s="176">
        <v>0</v>
      </c>
      <c r="E197" s="176">
        <v>0</v>
      </c>
      <c r="F197" s="176"/>
      <c r="G197" s="176"/>
      <c r="H197" s="176">
        <v>0</v>
      </c>
      <c r="I197" s="176">
        <v>0</v>
      </c>
      <c r="J197" s="176"/>
      <c r="K197" s="33"/>
      <c r="L197" s="176">
        <v>0</v>
      </c>
      <c r="M197" s="176">
        <v>0</v>
      </c>
      <c r="N197" s="176"/>
      <c r="O197" s="176"/>
      <c r="P197" s="176">
        <v>0</v>
      </c>
      <c r="Q197" s="176">
        <v>0</v>
      </c>
      <c r="R197" s="176"/>
      <c r="T197" s="176">
        <v>0</v>
      </c>
      <c r="U197" s="176">
        <v>0</v>
      </c>
      <c r="V197" s="176"/>
      <c r="W197" s="176"/>
      <c r="X197" s="176">
        <v>0</v>
      </c>
      <c r="Y197" s="176">
        <v>0</v>
      </c>
      <c r="Z197" s="176"/>
      <c r="AB197" s="176">
        <v>0</v>
      </c>
      <c r="AC197" s="176">
        <v>0</v>
      </c>
      <c r="AD197" s="176"/>
      <c r="AE197" s="176"/>
      <c r="AF197" s="176">
        <v>0</v>
      </c>
      <c r="AG197" s="176">
        <v>0</v>
      </c>
      <c r="AH197" s="176"/>
    </row>
    <row r="198" spans="1:34" outlineLevel="2" x14ac:dyDescent="0.35">
      <c r="A198" s="159"/>
      <c r="C198" s="42" t="s">
        <v>161</v>
      </c>
      <c r="D198" s="176">
        <v>0</v>
      </c>
      <c r="E198" s="176">
        <v>0</v>
      </c>
      <c r="F198" s="176"/>
      <c r="G198" s="176"/>
      <c r="H198" s="176">
        <v>0</v>
      </c>
      <c r="I198" s="176">
        <v>0</v>
      </c>
      <c r="J198" s="176"/>
      <c r="K198" s="33"/>
      <c r="L198" s="176">
        <v>0</v>
      </c>
      <c r="M198" s="176">
        <v>0</v>
      </c>
      <c r="N198" s="176"/>
      <c r="O198" s="176"/>
      <c r="P198" s="176">
        <v>0</v>
      </c>
      <c r="Q198" s="176">
        <v>0</v>
      </c>
      <c r="R198" s="176"/>
      <c r="T198" s="176">
        <v>0</v>
      </c>
      <c r="U198" s="176">
        <v>0</v>
      </c>
      <c r="V198" s="176"/>
      <c r="W198" s="176"/>
      <c r="X198" s="176">
        <v>0</v>
      </c>
      <c r="Y198" s="176">
        <v>0</v>
      </c>
      <c r="Z198" s="176"/>
      <c r="AB198" s="176">
        <v>0</v>
      </c>
      <c r="AC198" s="176">
        <v>0</v>
      </c>
      <c r="AD198" s="176"/>
      <c r="AE198" s="176"/>
      <c r="AF198" s="176">
        <v>0</v>
      </c>
      <c r="AG198" s="176">
        <v>0</v>
      </c>
      <c r="AH198" s="176"/>
    </row>
    <row r="199" spans="1:34" outlineLevel="2" x14ac:dyDescent="0.35">
      <c r="A199" s="159"/>
      <c r="C199" s="42" t="s">
        <v>163</v>
      </c>
      <c r="D199" s="176">
        <v>0</v>
      </c>
      <c r="E199" s="176">
        <v>0</v>
      </c>
      <c r="F199" s="176"/>
      <c r="G199" s="176"/>
      <c r="H199" s="176">
        <v>0</v>
      </c>
      <c r="I199" s="176">
        <v>0</v>
      </c>
      <c r="J199" s="176"/>
      <c r="K199" s="33"/>
      <c r="L199" s="176">
        <v>0</v>
      </c>
      <c r="M199" s="176">
        <v>0</v>
      </c>
      <c r="N199" s="176"/>
      <c r="O199" s="176"/>
      <c r="P199" s="176">
        <v>0</v>
      </c>
      <c r="Q199" s="176">
        <v>0</v>
      </c>
      <c r="R199" s="176"/>
      <c r="T199" s="176">
        <v>0</v>
      </c>
      <c r="U199" s="176">
        <v>0</v>
      </c>
      <c r="V199" s="176"/>
      <c r="W199" s="176"/>
      <c r="X199" s="176">
        <v>0</v>
      </c>
      <c r="Y199" s="176">
        <v>0</v>
      </c>
      <c r="Z199" s="176"/>
      <c r="AB199" s="176">
        <v>0</v>
      </c>
      <c r="AC199" s="176">
        <v>0</v>
      </c>
      <c r="AD199" s="176"/>
      <c r="AE199" s="176"/>
      <c r="AF199" s="176">
        <v>0</v>
      </c>
      <c r="AG199" s="176">
        <v>0</v>
      </c>
      <c r="AH199" s="176"/>
    </row>
    <row r="200" spans="1:34" outlineLevel="2" x14ac:dyDescent="0.3">
      <c r="A200" s="159"/>
      <c r="C200" s="42"/>
      <c r="D200" s="223"/>
      <c r="E200" s="223"/>
      <c r="F200" s="223"/>
      <c r="G200" s="223"/>
      <c r="H200" s="223"/>
      <c r="I200" s="223"/>
      <c r="J200" s="223"/>
      <c r="K200" s="33"/>
      <c r="L200" s="223"/>
      <c r="M200" s="223"/>
      <c r="N200" s="223"/>
      <c r="O200" s="223"/>
      <c r="P200" s="223"/>
      <c r="Q200" s="223"/>
      <c r="R200" s="223"/>
      <c r="T200" s="223"/>
      <c r="U200" s="223"/>
      <c r="V200" s="223"/>
      <c r="W200" s="223"/>
      <c r="X200" s="223"/>
      <c r="Y200" s="223"/>
      <c r="Z200" s="223"/>
      <c r="AB200" s="223"/>
      <c r="AC200" s="223"/>
      <c r="AD200" s="223"/>
      <c r="AE200" s="223"/>
      <c r="AF200" s="223"/>
      <c r="AG200" s="223"/>
      <c r="AH200" s="223"/>
    </row>
    <row r="201" spans="1:34" outlineLevel="2" x14ac:dyDescent="0.35">
      <c r="A201" s="159"/>
      <c r="C201" s="40" t="s">
        <v>173</v>
      </c>
      <c r="D201" s="257">
        <v>0</v>
      </c>
      <c r="E201" s="257">
        <v>0</v>
      </c>
      <c r="F201" s="257"/>
      <c r="G201" s="257"/>
      <c r="H201" s="257">
        <v>0</v>
      </c>
      <c r="I201" s="257">
        <v>0</v>
      </c>
      <c r="J201" s="257"/>
      <c r="K201" s="33"/>
      <c r="L201" s="257">
        <v>0</v>
      </c>
      <c r="M201" s="257">
        <v>0</v>
      </c>
      <c r="N201" s="257"/>
      <c r="O201" s="257"/>
      <c r="P201" s="257">
        <v>0</v>
      </c>
      <c r="Q201" s="257">
        <v>0</v>
      </c>
      <c r="R201" s="257"/>
      <c r="T201" s="257">
        <v>0</v>
      </c>
      <c r="U201" s="257">
        <v>0</v>
      </c>
      <c r="V201" s="257"/>
      <c r="W201" s="257"/>
      <c r="X201" s="257">
        <v>0</v>
      </c>
      <c r="Y201" s="257">
        <v>0</v>
      </c>
      <c r="Z201" s="257"/>
      <c r="AB201" s="257">
        <v>0</v>
      </c>
      <c r="AC201" s="257">
        <v>0</v>
      </c>
      <c r="AD201" s="257"/>
      <c r="AE201" s="257"/>
      <c r="AF201" s="257">
        <v>0</v>
      </c>
      <c r="AG201" s="257">
        <v>0</v>
      </c>
      <c r="AH201" s="257"/>
    </row>
    <row r="202" spans="1:34" outlineLevel="2" x14ac:dyDescent="0.3">
      <c r="A202" s="159"/>
      <c r="C202" s="32"/>
      <c r="D202" s="223"/>
      <c r="E202" s="223"/>
      <c r="F202" s="223"/>
      <c r="G202" s="223"/>
      <c r="H202" s="223"/>
      <c r="I202" s="223"/>
      <c r="J202" s="223"/>
      <c r="K202" s="33"/>
      <c r="L202" s="223"/>
      <c r="M202" s="223"/>
      <c r="N202" s="223"/>
      <c r="O202" s="223"/>
      <c r="P202" s="223"/>
      <c r="Q202" s="223"/>
      <c r="R202" s="223"/>
      <c r="T202" s="223"/>
      <c r="U202" s="223"/>
      <c r="V202" s="223"/>
      <c r="W202" s="223"/>
      <c r="X202" s="223"/>
      <c r="Y202" s="223"/>
      <c r="Z202" s="223"/>
      <c r="AB202" s="223"/>
      <c r="AC202" s="223"/>
      <c r="AD202" s="223"/>
      <c r="AE202" s="223"/>
      <c r="AF202" s="223"/>
      <c r="AG202" s="223"/>
      <c r="AH202" s="223"/>
    </row>
    <row r="203" spans="1:34" outlineLevel="2" x14ac:dyDescent="0.35">
      <c r="A203" s="159"/>
      <c r="C203" s="40" t="s">
        <v>175</v>
      </c>
      <c r="D203" s="253">
        <f>SUM(D204:D213)</f>
        <v>0</v>
      </c>
      <c r="E203" s="253">
        <f>SUM(E204:E213)</f>
        <v>0</v>
      </c>
      <c r="F203" s="253">
        <f t="shared" ref="F203:J203" si="87">SUM(F204:F213)</f>
        <v>0</v>
      </c>
      <c r="G203" s="253">
        <f t="shared" si="87"/>
        <v>0</v>
      </c>
      <c r="H203" s="253">
        <f t="shared" si="87"/>
        <v>0</v>
      </c>
      <c r="I203" s="253">
        <f t="shared" si="87"/>
        <v>0</v>
      </c>
      <c r="J203" s="253">
        <f t="shared" si="87"/>
        <v>0</v>
      </c>
      <c r="K203" s="33"/>
      <c r="L203" s="253">
        <f>SUM(L204:L213)</f>
        <v>0</v>
      </c>
      <c r="M203" s="253">
        <f>SUM(M204:M213)</f>
        <v>0</v>
      </c>
      <c r="N203" s="253">
        <f t="shared" ref="N203:R203" si="88">SUM(N204:N213)</f>
        <v>0</v>
      </c>
      <c r="O203" s="253">
        <f t="shared" si="88"/>
        <v>0</v>
      </c>
      <c r="P203" s="253">
        <f t="shared" si="88"/>
        <v>0</v>
      </c>
      <c r="Q203" s="253">
        <f t="shared" si="88"/>
        <v>0</v>
      </c>
      <c r="R203" s="253">
        <f t="shared" si="88"/>
        <v>0</v>
      </c>
      <c r="T203" s="253">
        <f>SUM(T204:T213)</f>
        <v>0</v>
      </c>
      <c r="U203" s="253">
        <f>SUM(U204:U213)</f>
        <v>0</v>
      </c>
      <c r="V203" s="253">
        <f t="shared" ref="V203:Z203" si="89">SUM(V204:V213)</f>
        <v>0</v>
      </c>
      <c r="W203" s="253">
        <f t="shared" si="89"/>
        <v>0</v>
      </c>
      <c r="X203" s="253">
        <f t="shared" si="89"/>
        <v>0</v>
      </c>
      <c r="Y203" s="253">
        <f t="shared" si="89"/>
        <v>0</v>
      </c>
      <c r="Z203" s="253">
        <f t="shared" si="89"/>
        <v>0</v>
      </c>
      <c r="AB203" s="253">
        <f>SUM(AB204:AB213)</f>
        <v>0</v>
      </c>
      <c r="AC203" s="253">
        <f>SUM(AC204:AC213)</f>
        <v>0</v>
      </c>
      <c r="AD203" s="253">
        <f t="shared" ref="AD203:AH203" si="90">SUM(AD204:AD213)</f>
        <v>0</v>
      </c>
      <c r="AE203" s="253">
        <f t="shared" si="90"/>
        <v>0</v>
      </c>
      <c r="AF203" s="253">
        <f t="shared" si="90"/>
        <v>0</v>
      </c>
      <c r="AG203" s="253">
        <f t="shared" si="90"/>
        <v>0</v>
      </c>
      <c r="AH203" s="253">
        <f t="shared" si="90"/>
        <v>0</v>
      </c>
    </row>
    <row r="204" spans="1:34" outlineLevel="2" x14ac:dyDescent="0.35">
      <c r="A204" s="159"/>
      <c r="C204" s="30" t="s">
        <v>177</v>
      </c>
      <c r="D204" s="176">
        <v>0</v>
      </c>
      <c r="E204" s="176">
        <v>0</v>
      </c>
      <c r="F204" s="176"/>
      <c r="G204" s="176"/>
      <c r="H204" s="176">
        <v>0</v>
      </c>
      <c r="I204" s="176">
        <v>0</v>
      </c>
      <c r="J204" s="176"/>
      <c r="K204" s="33"/>
      <c r="L204" s="176">
        <v>0</v>
      </c>
      <c r="M204" s="176">
        <v>0</v>
      </c>
      <c r="N204" s="176"/>
      <c r="O204" s="176"/>
      <c r="P204" s="176">
        <v>0</v>
      </c>
      <c r="Q204" s="176">
        <v>0</v>
      </c>
      <c r="R204" s="176"/>
      <c r="T204" s="176">
        <v>0</v>
      </c>
      <c r="U204" s="176">
        <v>0</v>
      </c>
      <c r="V204" s="176"/>
      <c r="W204" s="176"/>
      <c r="X204" s="176">
        <v>0</v>
      </c>
      <c r="Y204" s="176">
        <v>0</v>
      </c>
      <c r="Z204" s="176"/>
      <c r="AB204" s="176">
        <v>0</v>
      </c>
      <c r="AC204" s="176">
        <v>0</v>
      </c>
      <c r="AD204" s="176"/>
      <c r="AE204" s="176"/>
      <c r="AF204" s="176">
        <v>0</v>
      </c>
      <c r="AG204" s="176">
        <v>0</v>
      </c>
      <c r="AH204" s="176"/>
    </row>
    <row r="205" spans="1:34" outlineLevel="2" x14ac:dyDescent="0.35">
      <c r="A205" s="159"/>
      <c r="C205" s="30" t="s">
        <v>178</v>
      </c>
      <c r="D205" s="176">
        <v>0</v>
      </c>
      <c r="E205" s="176">
        <v>0</v>
      </c>
      <c r="F205" s="176"/>
      <c r="G205" s="176"/>
      <c r="H205" s="176">
        <v>0</v>
      </c>
      <c r="I205" s="176">
        <v>0</v>
      </c>
      <c r="J205" s="176"/>
      <c r="K205" s="33"/>
      <c r="L205" s="176">
        <v>0</v>
      </c>
      <c r="M205" s="176">
        <v>0</v>
      </c>
      <c r="N205" s="176"/>
      <c r="O205" s="176"/>
      <c r="P205" s="176">
        <v>0</v>
      </c>
      <c r="Q205" s="176">
        <v>0</v>
      </c>
      <c r="R205" s="176"/>
      <c r="T205" s="176">
        <v>0</v>
      </c>
      <c r="U205" s="176">
        <v>0</v>
      </c>
      <c r="V205" s="176"/>
      <c r="W205" s="176"/>
      <c r="X205" s="176">
        <v>0</v>
      </c>
      <c r="Y205" s="176">
        <v>0</v>
      </c>
      <c r="Z205" s="176"/>
      <c r="AB205" s="176">
        <v>0</v>
      </c>
      <c r="AC205" s="176">
        <v>0</v>
      </c>
      <c r="AD205" s="176"/>
      <c r="AE205" s="176"/>
      <c r="AF205" s="176">
        <v>0</v>
      </c>
      <c r="AG205" s="176">
        <v>0</v>
      </c>
      <c r="AH205" s="176"/>
    </row>
    <row r="206" spans="1:34" outlineLevel="2" x14ac:dyDescent="0.3">
      <c r="A206" s="159"/>
      <c r="C206" s="30" t="s">
        <v>179</v>
      </c>
      <c r="D206" s="176">
        <v>0</v>
      </c>
      <c r="E206" s="176">
        <v>0</v>
      </c>
      <c r="F206" s="176"/>
      <c r="G206" s="176"/>
      <c r="H206" s="251"/>
      <c r="I206" s="251"/>
      <c r="J206" s="251"/>
      <c r="K206" s="33"/>
      <c r="L206" s="176">
        <v>0</v>
      </c>
      <c r="M206" s="176">
        <v>0</v>
      </c>
      <c r="N206" s="176"/>
      <c r="O206" s="176"/>
      <c r="P206" s="251"/>
      <c r="Q206" s="251"/>
      <c r="R206" s="251"/>
      <c r="T206" s="176">
        <v>0</v>
      </c>
      <c r="U206" s="176">
        <v>0</v>
      </c>
      <c r="V206" s="176"/>
      <c r="W206" s="176"/>
      <c r="X206" s="251"/>
      <c r="Y206" s="251"/>
      <c r="Z206" s="251"/>
      <c r="AB206" s="176">
        <v>0</v>
      </c>
      <c r="AC206" s="176">
        <v>0</v>
      </c>
      <c r="AD206" s="176"/>
      <c r="AE206" s="176"/>
      <c r="AF206" s="251"/>
      <c r="AG206" s="251"/>
      <c r="AH206" s="251"/>
    </row>
    <row r="207" spans="1:34" outlineLevel="2" x14ac:dyDescent="0.35">
      <c r="A207" s="159"/>
      <c r="C207" s="30" t="s">
        <v>180</v>
      </c>
      <c r="D207" s="176">
        <v>0</v>
      </c>
      <c r="E207" s="176">
        <v>0</v>
      </c>
      <c r="F207" s="176"/>
      <c r="G207" s="176"/>
      <c r="H207" s="176">
        <v>0</v>
      </c>
      <c r="I207" s="176">
        <v>0</v>
      </c>
      <c r="J207" s="176"/>
      <c r="K207" s="33"/>
      <c r="L207" s="176">
        <v>0</v>
      </c>
      <c r="M207" s="176">
        <v>0</v>
      </c>
      <c r="N207" s="176"/>
      <c r="O207" s="176"/>
      <c r="P207" s="176">
        <v>0</v>
      </c>
      <c r="Q207" s="176">
        <v>0</v>
      </c>
      <c r="R207" s="176"/>
      <c r="T207" s="176">
        <v>0</v>
      </c>
      <c r="U207" s="176">
        <v>0</v>
      </c>
      <c r="V207" s="176"/>
      <c r="W207" s="176"/>
      <c r="X207" s="176">
        <v>0</v>
      </c>
      <c r="Y207" s="176">
        <v>0</v>
      </c>
      <c r="Z207" s="176"/>
      <c r="AB207" s="176">
        <v>0</v>
      </c>
      <c r="AC207" s="176">
        <v>0</v>
      </c>
      <c r="AD207" s="176"/>
      <c r="AE207" s="176"/>
      <c r="AF207" s="176">
        <v>0</v>
      </c>
      <c r="AG207" s="176">
        <v>0</v>
      </c>
      <c r="AH207" s="176"/>
    </row>
    <row r="208" spans="1:34" outlineLevel="2" x14ac:dyDescent="0.35">
      <c r="A208" s="159"/>
      <c r="C208" s="30" t="s">
        <v>181</v>
      </c>
      <c r="D208" s="176">
        <v>0</v>
      </c>
      <c r="E208" s="176">
        <v>0</v>
      </c>
      <c r="F208" s="176"/>
      <c r="G208" s="176"/>
      <c r="H208" s="176">
        <v>0</v>
      </c>
      <c r="I208" s="176">
        <v>0</v>
      </c>
      <c r="J208" s="176"/>
      <c r="K208" s="33"/>
      <c r="L208" s="176">
        <v>0</v>
      </c>
      <c r="M208" s="176">
        <v>0</v>
      </c>
      <c r="N208" s="176"/>
      <c r="O208" s="176"/>
      <c r="P208" s="176">
        <v>0</v>
      </c>
      <c r="Q208" s="176">
        <v>0</v>
      </c>
      <c r="R208" s="176"/>
      <c r="T208" s="176">
        <v>0</v>
      </c>
      <c r="U208" s="176">
        <v>0</v>
      </c>
      <c r="V208" s="176"/>
      <c r="W208" s="176"/>
      <c r="X208" s="176">
        <v>0</v>
      </c>
      <c r="Y208" s="176">
        <v>0</v>
      </c>
      <c r="Z208" s="176"/>
      <c r="AB208" s="176">
        <v>0</v>
      </c>
      <c r="AC208" s="176">
        <v>0</v>
      </c>
      <c r="AD208" s="176"/>
      <c r="AE208" s="176"/>
      <c r="AF208" s="176">
        <v>0</v>
      </c>
      <c r="AG208" s="176">
        <v>0</v>
      </c>
      <c r="AH208" s="176"/>
    </row>
    <row r="209" spans="1:34" outlineLevel="2" x14ac:dyDescent="0.35">
      <c r="A209" s="159"/>
      <c r="C209" s="30" t="s">
        <v>182</v>
      </c>
      <c r="D209" s="176">
        <v>0</v>
      </c>
      <c r="E209" s="176">
        <v>0</v>
      </c>
      <c r="F209" s="176"/>
      <c r="G209" s="176"/>
      <c r="H209" s="176">
        <v>0</v>
      </c>
      <c r="I209" s="176">
        <v>0</v>
      </c>
      <c r="J209" s="176"/>
      <c r="K209" s="33"/>
      <c r="L209" s="176">
        <v>0</v>
      </c>
      <c r="M209" s="176">
        <v>0</v>
      </c>
      <c r="N209" s="176"/>
      <c r="O209" s="176"/>
      <c r="P209" s="176">
        <v>0</v>
      </c>
      <c r="Q209" s="176">
        <v>0</v>
      </c>
      <c r="R209" s="176"/>
      <c r="T209" s="176">
        <v>0</v>
      </c>
      <c r="U209" s="176">
        <v>0</v>
      </c>
      <c r="V209" s="176"/>
      <c r="W209" s="176"/>
      <c r="X209" s="176">
        <v>0</v>
      </c>
      <c r="Y209" s="176">
        <v>0</v>
      </c>
      <c r="Z209" s="176"/>
      <c r="AB209" s="176">
        <v>0</v>
      </c>
      <c r="AC209" s="176">
        <v>0</v>
      </c>
      <c r="AD209" s="176"/>
      <c r="AE209" s="176"/>
      <c r="AF209" s="176">
        <v>0</v>
      </c>
      <c r="AG209" s="176">
        <v>0</v>
      </c>
      <c r="AH209" s="176"/>
    </row>
    <row r="210" spans="1:34" outlineLevel="2" x14ac:dyDescent="0.35">
      <c r="A210" s="159"/>
      <c r="C210" s="30" t="s">
        <v>183</v>
      </c>
      <c r="D210" s="176">
        <v>0</v>
      </c>
      <c r="E210" s="176">
        <v>0</v>
      </c>
      <c r="F210" s="176"/>
      <c r="G210" s="176"/>
      <c r="H210" s="176">
        <v>0</v>
      </c>
      <c r="I210" s="176">
        <v>0</v>
      </c>
      <c r="J210" s="176"/>
      <c r="K210" s="33"/>
      <c r="L210" s="176">
        <v>0</v>
      </c>
      <c r="M210" s="176">
        <v>0</v>
      </c>
      <c r="N210" s="176"/>
      <c r="O210" s="176"/>
      <c r="P210" s="176">
        <v>0</v>
      </c>
      <c r="Q210" s="176">
        <v>0</v>
      </c>
      <c r="R210" s="176"/>
      <c r="T210" s="176">
        <v>0</v>
      </c>
      <c r="U210" s="176">
        <v>0</v>
      </c>
      <c r="V210" s="176"/>
      <c r="W210" s="176"/>
      <c r="X210" s="176">
        <v>0</v>
      </c>
      <c r="Y210" s="176">
        <v>0</v>
      </c>
      <c r="Z210" s="176"/>
      <c r="AB210" s="176">
        <v>0</v>
      </c>
      <c r="AC210" s="176">
        <v>0</v>
      </c>
      <c r="AD210" s="176"/>
      <c r="AE210" s="176"/>
      <c r="AF210" s="176">
        <v>0</v>
      </c>
      <c r="AG210" s="176">
        <v>0</v>
      </c>
      <c r="AH210" s="176"/>
    </row>
    <row r="211" spans="1:34" outlineLevel="2" x14ac:dyDescent="0.35">
      <c r="A211" s="159"/>
      <c r="C211" s="30" t="s">
        <v>184</v>
      </c>
      <c r="D211" s="176">
        <v>0</v>
      </c>
      <c r="E211" s="176">
        <v>0</v>
      </c>
      <c r="F211" s="176"/>
      <c r="G211" s="176"/>
      <c r="H211" s="176">
        <v>0</v>
      </c>
      <c r="I211" s="176">
        <v>0</v>
      </c>
      <c r="J211" s="176"/>
      <c r="K211" s="33"/>
      <c r="L211" s="176">
        <v>0</v>
      </c>
      <c r="M211" s="176">
        <v>0</v>
      </c>
      <c r="N211" s="176"/>
      <c r="O211" s="176"/>
      <c r="P211" s="176">
        <v>0</v>
      </c>
      <c r="Q211" s="176">
        <v>0</v>
      </c>
      <c r="R211" s="176"/>
      <c r="T211" s="176">
        <v>0</v>
      </c>
      <c r="U211" s="176">
        <v>0</v>
      </c>
      <c r="V211" s="176"/>
      <c r="W211" s="176"/>
      <c r="X211" s="176">
        <v>0</v>
      </c>
      <c r="Y211" s="176">
        <v>0</v>
      </c>
      <c r="Z211" s="176"/>
      <c r="AB211" s="176">
        <v>0</v>
      </c>
      <c r="AC211" s="176">
        <v>0</v>
      </c>
      <c r="AD211" s="176"/>
      <c r="AE211" s="176"/>
      <c r="AF211" s="176">
        <v>0</v>
      </c>
      <c r="AG211" s="176">
        <v>0</v>
      </c>
      <c r="AH211" s="176"/>
    </row>
    <row r="212" spans="1:34" outlineLevel="2" x14ac:dyDescent="0.35">
      <c r="A212" s="159"/>
      <c r="C212" s="30" t="s">
        <v>185</v>
      </c>
      <c r="D212" s="176">
        <v>0</v>
      </c>
      <c r="E212" s="176">
        <v>0</v>
      </c>
      <c r="F212" s="176"/>
      <c r="G212" s="176"/>
      <c r="H212" s="176">
        <v>0</v>
      </c>
      <c r="I212" s="176">
        <v>0</v>
      </c>
      <c r="J212" s="176"/>
      <c r="K212" s="33"/>
      <c r="L212" s="176">
        <v>0</v>
      </c>
      <c r="M212" s="176">
        <v>0</v>
      </c>
      <c r="N212" s="176"/>
      <c r="O212" s="176"/>
      <c r="P212" s="176">
        <v>0</v>
      </c>
      <c r="Q212" s="176">
        <v>0</v>
      </c>
      <c r="R212" s="176"/>
      <c r="T212" s="176">
        <v>0</v>
      </c>
      <c r="U212" s="176">
        <v>0</v>
      </c>
      <c r="V212" s="176"/>
      <c r="W212" s="176"/>
      <c r="X212" s="176">
        <v>0</v>
      </c>
      <c r="Y212" s="176">
        <v>0</v>
      </c>
      <c r="Z212" s="176"/>
      <c r="AB212" s="176">
        <v>0</v>
      </c>
      <c r="AC212" s="176">
        <v>0</v>
      </c>
      <c r="AD212" s="176"/>
      <c r="AE212" s="176"/>
      <c r="AF212" s="176">
        <v>0</v>
      </c>
      <c r="AG212" s="176">
        <v>0</v>
      </c>
      <c r="AH212" s="176"/>
    </row>
    <row r="213" spans="1:34" outlineLevel="2" x14ac:dyDescent="0.35">
      <c r="A213" s="159"/>
      <c r="C213" s="30" t="s">
        <v>186</v>
      </c>
      <c r="D213" s="176">
        <v>0</v>
      </c>
      <c r="E213" s="176">
        <v>0</v>
      </c>
      <c r="F213" s="176"/>
      <c r="G213" s="176"/>
      <c r="H213" s="176">
        <v>0</v>
      </c>
      <c r="I213" s="176">
        <v>0</v>
      </c>
      <c r="J213" s="176"/>
      <c r="K213" s="33"/>
      <c r="L213" s="176">
        <v>0</v>
      </c>
      <c r="M213" s="176">
        <v>0</v>
      </c>
      <c r="N213" s="176"/>
      <c r="O213" s="176"/>
      <c r="P213" s="176">
        <v>0</v>
      </c>
      <c r="Q213" s="176">
        <v>0</v>
      </c>
      <c r="R213" s="176"/>
      <c r="T213" s="176">
        <v>0</v>
      </c>
      <c r="U213" s="176">
        <v>0</v>
      </c>
      <c r="V213" s="176"/>
      <c r="W213" s="176"/>
      <c r="X213" s="176">
        <v>0</v>
      </c>
      <c r="Y213" s="176">
        <v>0</v>
      </c>
      <c r="Z213" s="176"/>
      <c r="AB213" s="176">
        <v>0</v>
      </c>
      <c r="AC213" s="176">
        <v>0</v>
      </c>
      <c r="AD213" s="176"/>
      <c r="AE213" s="176"/>
      <c r="AF213" s="176">
        <v>0</v>
      </c>
      <c r="AG213" s="176">
        <v>0</v>
      </c>
      <c r="AH213" s="176"/>
    </row>
    <row r="214" spans="1:34" outlineLevel="2" x14ac:dyDescent="0.3">
      <c r="A214" s="159"/>
      <c r="C214" s="32"/>
      <c r="D214" s="223"/>
      <c r="E214" s="223"/>
      <c r="F214" s="223"/>
      <c r="G214" s="223"/>
      <c r="H214" s="223"/>
      <c r="I214" s="223"/>
      <c r="J214" s="223"/>
      <c r="K214" s="33"/>
      <c r="L214" s="223"/>
      <c r="M214" s="223"/>
      <c r="N214" s="223"/>
      <c r="O214" s="223"/>
      <c r="P214" s="223"/>
      <c r="Q214" s="223"/>
      <c r="R214" s="223"/>
      <c r="T214" s="223"/>
      <c r="U214" s="223"/>
      <c r="V214" s="223"/>
      <c r="W214" s="223"/>
      <c r="X214" s="223"/>
      <c r="Y214" s="223"/>
      <c r="Z214" s="223"/>
      <c r="AB214" s="223"/>
      <c r="AC214" s="223"/>
      <c r="AD214" s="223"/>
      <c r="AE214" s="223"/>
      <c r="AF214" s="223"/>
      <c r="AG214" s="223"/>
      <c r="AH214" s="223"/>
    </row>
    <row r="215" spans="1:34" outlineLevel="2" x14ac:dyDescent="0.35">
      <c r="A215" s="159"/>
      <c r="C215" s="40" t="s">
        <v>187</v>
      </c>
      <c r="D215" s="253">
        <f>SUM(D216:D219)</f>
        <v>0</v>
      </c>
      <c r="E215" s="253">
        <f>SUM(E216:E219)</f>
        <v>0</v>
      </c>
      <c r="F215" s="253">
        <f t="shared" ref="F215:J215" si="91">SUM(F216:F219)</f>
        <v>0</v>
      </c>
      <c r="G215" s="253">
        <f t="shared" si="91"/>
        <v>0</v>
      </c>
      <c r="H215" s="253">
        <f t="shared" si="91"/>
        <v>0</v>
      </c>
      <c r="I215" s="253">
        <f t="shared" si="91"/>
        <v>0</v>
      </c>
      <c r="J215" s="253">
        <f t="shared" si="91"/>
        <v>0</v>
      </c>
      <c r="K215" s="33"/>
      <c r="L215" s="253">
        <f>SUM(L216:L219)</f>
        <v>0</v>
      </c>
      <c r="M215" s="253">
        <f>SUM(M216:M219)</f>
        <v>0</v>
      </c>
      <c r="N215" s="253">
        <f t="shared" ref="N215:R215" si="92">SUM(N216:N219)</f>
        <v>0</v>
      </c>
      <c r="O215" s="253">
        <f t="shared" si="92"/>
        <v>0</v>
      </c>
      <c r="P215" s="253">
        <f t="shared" si="92"/>
        <v>0</v>
      </c>
      <c r="Q215" s="253">
        <f t="shared" si="92"/>
        <v>0</v>
      </c>
      <c r="R215" s="253">
        <f t="shared" si="92"/>
        <v>0</v>
      </c>
      <c r="T215" s="253">
        <f>SUM(T216:T219)</f>
        <v>0</v>
      </c>
      <c r="U215" s="253">
        <f>SUM(U216:U219)</f>
        <v>0</v>
      </c>
      <c r="V215" s="253">
        <f t="shared" ref="V215:Z215" si="93">SUM(V216:V219)</f>
        <v>0</v>
      </c>
      <c r="W215" s="253">
        <f t="shared" si="93"/>
        <v>0</v>
      </c>
      <c r="X215" s="253">
        <f t="shared" si="93"/>
        <v>0</v>
      </c>
      <c r="Y215" s="253">
        <f t="shared" si="93"/>
        <v>0</v>
      </c>
      <c r="Z215" s="253">
        <f t="shared" si="93"/>
        <v>0</v>
      </c>
      <c r="AB215" s="253">
        <f>SUM(AB216:AB219)</f>
        <v>0</v>
      </c>
      <c r="AC215" s="253">
        <f>SUM(AC216:AC219)</f>
        <v>0</v>
      </c>
      <c r="AD215" s="253">
        <f t="shared" ref="AD215:AH215" si="94">SUM(AD216:AD219)</f>
        <v>0</v>
      </c>
      <c r="AE215" s="253">
        <f t="shared" si="94"/>
        <v>0</v>
      </c>
      <c r="AF215" s="253">
        <f t="shared" si="94"/>
        <v>0</v>
      </c>
      <c r="AG215" s="253">
        <f t="shared" si="94"/>
        <v>0</v>
      </c>
      <c r="AH215" s="253">
        <f t="shared" si="94"/>
        <v>0</v>
      </c>
    </row>
    <row r="216" spans="1:34" outlineLevel="2" x14ac:dyDescent="0.3">
      <c r="A216" s="159"/>
      <c r="C216" s="30" t="s">
        <v>189</v>
      </c>
      <c r="D216" s="176">
        <v>0</v>
      </c>
      <c r="E216" s="176">
        <v>0</v>
      </c>
      <c r="F216" s="176"/>
      <c r="G216" s="176"/>
      <c r="H216" s="251"/>
      <c r="I216" s="251"/>
      <c r="J216" s="251"/>
      <c r="K216" s="33"/>
      <c r="L216" s="176">
        <v>0</v>
      </c>
      <c r="M216" s="176">
        <v>0</v>
      </c>
      <c r="N216" s="176"/>
      <c r="O216" s="176"/>
      <c r="P216" s="251"/>
      <c r="Q216" s="251"/>
      <c r="R216" s="251"/>
      <c r="T216" s="176">
        <v>0</v>
      </c>
      <c r="U216" s="176">
        <v>0</v>
      </c>
      <c r="V216" s="176"/>
      <c r="W216" s="176"/>
      <c r="X216" s="251"/>
      <c r="Y216" s="251"/>
      <c r="Z216" s="251"/>
      <c r="AB216" s="176">
        <v>0</v>
      </c>
      <c r="AC216" s="176">
        <v>0</v>
      </c>
      <c r="AD216" s="176"/>
      <c r="AE216" s="176"/>
      <c r="AF216" s="251"/>
      <c r="AG216" s="251"/>
      <c r="AH216" s="251"/>
    </row>
    <row r="217" spans="1:34" outlineLevel="2" x14ac:dyDescent="0.3">
      <c r="A217" s="159"/>
      <c r="C217" s="30" t="s">
        <v>190</v>
      </c>
      <c r="D217" s="176">
        <v>0</v>
      </c>
      <c r="E217" s="176">
        <v>0</v>
      </c>
      <c r="F217" s="176"/>
      <c r="G217" s="176"/>
      <c r="H217" s="251"/>
      <c r="I217" s="251"/>
      <c r="J217" s="251"/>
      <c r="K217" s="33"/>
      <c r="L217" s="176">
        <v>0</v>
      </c>
      <c r="M217" s="176">
        <v>0</v>
      </c>
      <c r="N217" s="176"/>
      <c r="O217" s="176"/>
      <c r="P217" s="251"/>
      <c r="Q217" s="251"/>
      <c r="R217" s="251"/>
      <c r="T217" s="176">
        <v>0</v>
      </c>
      <c r="U217" s="176">
        <v>0</v>
      </c>
      <c r="V217" s="176"/>
      <c r="W217" s="176"/>
      <c r="X217" s="251"/>
      <c r="Y217" s="251"/>
      <c r="Z217" s="251"/>
      <c r="AB217" s="176">
        <v>0</v>
      </c>
      <c r="AC217" s="176">
        <v>0</v>
      </c>
      <c r="AD217" s="176"/>
      <c r="AE217" s="176"/>
      <c r="AF217" s="251"/>
      <c r="AG217" s="251"/>
      <c r="AH217" s="251"/>
    </row>
    <row r="218" spans="1:34" outlineLevel="2" x14ac:dyDescent="0.3">
      <c r="A218" s="159"/>
      <c r="C218" s="30" t="s">
        <v>191</v>
      </c>
      <c r="D218" s="251"/>
      <c r="E218" s="251"/>
      <c r="F218" s="251"/>
      <c r="G218" s="251"/>
      <c r="H218" s="176">
        <v>0</v>
      </c>
      <c r="I218" s="176">
        <v>0</v>
      </c>
      <c r="J218" s="176"/>
      <c r="K218" s="33"/>
      <c r="L218" s="251"/>
      <c r="M218" s="251"/>
      <c r="N218" s="251"/>
      <c r="O218" s="251"/>
      <c r="P218" s="176">
        <v>0</v>
      </c>
      <c r="Q218" s="176">
        <v>0</v>
      </c>
      <c r="R218" s="176"/>
      <c r="T218" s="251"/>
      <c r="U218" s="251"/>
      <c r="V218" s="251"/>
      <c r="W218" s="251"/>
      <c r="X218" s="176">
        <v>0</v>
      </c>
      <c r="Y218" s="176">
        <v>0</v>
      </c>
      <c r="Z218" s="176"/>
      <c r="AB218" s="251"/>
      <c r="AC218" s="251"/>
      <c r="AD218" s="251"/>
      <c r="AE218" s="251"/>
      <c r="AF218" s="176">
        <v>0</v>
      </c>
      <c r="AG218" s="176">
        <v>0</v>
      </c>
      <c r="AH218" s="176"/>
    </row>
    <row r="219" spans="1:34" outlineLevel="2" x14ac:dyDescent="0.35">
      <c r="A219" s="159"/>
      <c r="C219" s="30" t="s">
        <v>192</v>
      </c>
      <c r="D219" s="176">
        <v>0</v>
      </c>
      <c r="E219" s="176">
        <v>0</v>
      </c>
      <c r="F219" s="176"/>
      <c r="G219" s="176"/>
      <c r="H219" s="176">
        <v>0</v>
      </c>
      <c r="I219" s="176">
        <v>0</v>
      </c>
      <c r="J219" s="176"/>
      <c r="K219" s="33"/>
      <c r="L219" s="176">
        <v>0</v>
      </c>
      <c r="M219" s="176">
        <v>0</v>
      </c>
      <c r="N219" s="176"/>
      <c r="O219" s="176"/>
      <c r="P219" s="176">
        <v>0</v>
      </c>
      <c r="Q219" s="176">
        <v>0</v>
      </c>
      <c r="R219" s="176"/>
      <c r="T219" s="176">
        <v>0</v>
      </c>
      <c r="U219" s="176">
        <v>0</v>
      </c>
      <c r="V219" s="176"/>
      <c r="W219" s="176"/>
      <c r="X219" s="176">
        <v>0</v>
      </c>
      <c r="Y219" s="176">
        <v>0</v>
      </c>
      <c r="Z219" s="176"/>
      <c r="AB219" s="176">
        <v>0</v>
      </c>
      <c r="AC219" s="176">
        <v>0</v>
      </c>
      <c r="AD219" s="176"/>
      <c r="AE219" s="176"/>
      <c r="AF219" s="176">
        <v>0</v>
      </c>
      <c r="AG219" s="176">
        <v>0</v>
      </c>
      <c r="AH219" s="176"/>
    </row>
    <row r="220" spans="1:34" outlineLevel="2" x14ac:dyDescent="0.3">
      <c r="A220" s="159"/>
      <c r="C220" s="32"/>
      <c r="D220" s="223"/>
      <c r="E220" s="223"/>
      <c r="F220" s="223"/>
      <c r="G220" s="223"/>
      <c r="H220" s="223"/>
      <c r="I220" s="223"/>
      <c r="J220" s="223"/>
      <c r="K220" s="33"/>
      <c r="L220" s="223"/>
      <c r="M220" s="223"/>
      <c r="N220" s="223"/>
      <c r="O220" s="223"/>
      <c r="P220" s="223"/>
      <c r="Q220" s="223"/>
      <c r="R220" s="223"/>
      <c r="T220" s="223"/>
      <c r="U220" s="223"/>
      <c r="V220" s="223"/>
      <c r="W220" s="223"/>
      <c r="X220" s="223"/>
      <c r="Y220" s="223"/>
      <c r="Z220" s="223"/>
      <c r="AB220" s="223"/>
      <c r="AC220" s="223"/>
      <c r="AD220" s="223"/>
      <c r="AE220" s="223"/>
      <c r="AF220" s="223"/>
      <c r="AG220" s="223"/>
      <c r="AH220" s="223"/>
    </row>
    <row r="221" spans="1:34" outlineLevel="2" x14ac:dyDescent="0.35">
      <c r="A221" s="159"/>
      <c r="C221" s="40" t="s">
        <v>193</v>
      </c>
      <c r="D221" s="253">
        <f>SUM(D222:D228)</f>
        <v>0</v>
      </c>
      <c r="E221" s="253">
        <f>SUM(E222:E228)</f>
        <v>0</v>
      </c>
      <c r="F221" s="253">
        <f t="shared" ref="F221:J221" si="95">SUM(F222:F228)</f>
        <v>0</v>
      </c>
      <c r="G221" s="253">
        <f t="shared" si="95"/>
        <v>0</v>
      </c>
      <c r="H221" s="253">
        <f t="shared" si="95"/>
        <v>0</v>
      </c>
      <c r="I221" s="253">
        <f t="shared" si="95"/>
        <v>0</v>
      </c>
      <c r="J221" s="253">
        <f t="shared" si="95"/>
        <v>0</v>
      </c>
      <c r="K221" s="33"/>
      <c r="L221" s="253">
        <f>SUM(L222:L228)</f>
        <v>0</v>
      </c>
      <c r="M221" s="253">
        <f>SUM(M222:M228)</f>
        <v>0</v>
      </c>
      <c r="N221" s="253">
        <f t="shared" ref="N221:R221" si="96">SUM(N222:N228)</f>
        <v>0</v>
      </c>
      <c r="O221" s="253">
        <f t="shared" si="96"/>
        <v>0</v>
      </c>
      <c r="P221" s="253">
        <f t="shared" si="96"/>
        <v>0</v>
      </c>
      <c r="Q221" s="253">
        <f t="shared" si="96"/>
        <v>0</v>
      </c>
      <c r="R221" s="253">
        <f t="shared" si="96"/>
        <v>0</v>
      </c>
      <c r="T221" s="253">
        <f>SUM(T222:T228)</f>
        <v>0</v>
      </c>
      <c r="U221" s="253">
        <f>SUM(U222:U228)</f>
        <v>0</v>
      </c>
      <c r="V221" s="253">
        <f t="shared" ref="V221:Z221" si="97">SUM(V222:V228)</f>
        <v>0</v>
      </c>
      <c r="W221" s="253">
        <f t="shared" si="97"/>
        <v>0</v>
      </c>
      <c r="X221" s="253">
        <f t="shared" si="97"/>
        <v>0</v>
      </c>
      <c r="Y221" s="253">
        <f t="shared" si="97"/>
        <v>0</v>
      </c>
      <c r="Z221" s="253">
        <f t="shared" si="97"/>
        <v>0</v>
      </c>
      <c r="AB221" s="253">
        <f>SUM(AB222:AB228)</f>
        <v>0</v>
      </c>
      <c r="AC221" s="253">
        <f>SUM(AC222:AC228)</f>
        <v>0</v>
      </c>
      <c r="AD221" s="253">
        <f t="shared" ref="AD221:AH221" si="98">SUM(AD222:AD228)</f>
        <v>0</v>
      </c>
      <c r="AE221" s="253">
        <f t="shared" si="98"/>
        <v>0</v>
      </c>
      <c r="AF221" s="253">
        <f t="shared" si="98"/>
        <v>0</v>
      </c>
      <c r="AG221" s="253">
        <f t="shared" si="98"/>
        <v>0</v>
      </c>
      <c r="AH221" s="253">
        <f t="shared" si="98"/>
        <v>0</v>
      </c>
    </row>
    <row r="222" spans="1:34" outlineLevel="2" x14ac:dyDescent="0.35">
      <c r="A222" s="159"/>
      <c r="C222" s="30" t="s">
        <v>195</v>
      </c>
      <c r="D222" s="176">
        <v>0</v>
      </c>
      <c r="E222" s="176">
        <v>0</v>
      </c>
      <c r="F222" s="176"/>
      <c r="G222" s="176"/>
      <c r="H222" s="176">
        <v>0</v>
      </c>
      <c r="I222" s="176">
        <v>0</v>
      </c>
      <c r="J222" s="176"/>
      <c r="K222" s="33"/>
      <c r="L222" s="176">
        <v>0</v>
      </c>
      <c r="M222" s="176">
        <v>0</v>
      </c>
      <c r="N222" s="176"/>
      <c r="O222" s="176"/>
      <c r="P222" s="176">
        <v>0</v>
      </c>
      <c r="Q222" s="176">
        <v>0</v>
      </c>
      <c r="R222" s="176"/>
      <c r="T222" s="176">
        <v>0</v>
      </c>
      <c r="U222" s="176">
        <v>0</v>
      </c>
      <c r="V222" s="176"/>
      <c r="W222" s="176"/>
      <c r="X222" s="176">
        <v>0</v>
      </c>
      <c r="Y222" s="176">
        <v>0</v>
      </c>
      <c r="Z222" s="176"/>
      <c r="AB222" s="176">
        <v>0</v>
      </c>
      <c r="AC222" s="176">
        <v>0</v>
      </c>
      <c r="AD222" s="176"/>
      <c r="AE222" s="176"/>
      <c r="AF222" s="176">
        <v>0</v>
      </c>
      <c r="AG222" s="176">
        <v>0</v>
      </c>
      <c r="AH222" s="176"/>
    </row>
    <row r="223" spans="1:34" outlineLevel="2" x14ac:dyDescent="0.35">
      <c r="A223" s="159"/>
      <c r="C223" s="30" t="s">
        <v>196</v>
      </c>
      <c r="D223" s="176">
        <v>0</v>
      </c>
      <c r="E223" s="176">
        <v>0</v>
      </c>
      <c r="F223" s="176"/>
      <c r="G223" s="176"/>
      <c r="H223" s="176">
        <v>0</v>
      </c>
      <c r="I223" s="176">
        <v>0</v>
      </c>
      <c r="J223" s="176"/>
      <c r="K223" s="33"/>
      <c r="L223" s="176">
        <v>0</v>
      </c>
      <c r="M223" s="176">
        <v>0</v>
      </c>
      <c r="N223" s="176"/>
      <c r="O223" s="176"/>
      <c r="P223" s="176">
        <v>0</v>
      </c>
      <c r="Q223" s="176">
        <v>0</v>
      </c>
      <c r="R223" s="176"/>
      <c r="T223" s="176">
        <v>0</v>
      </c>
      <c r="U223" s="176">
        <v>0</v>
      </c>
      <c r="V223" s="176"/>
      <c r="W223" s="176"/>
      <c r="X223" s="176">
        <v>0</v>
      </c>
      <c r="Y223" s="176">
        <v>0</v>
      </c>
      <c r="Z223" s="176"/>
      <c r="AB223" s="176">
        <v>0</v>
      </c>
      <c r="AC223" s="176">
        <v>0</v>
      </c>
      <c r="AD223" s="176"/>
      <c r="AE223" s="176"/>
      <c r="AF223" s="176">
        <v>0</v>
      </c>
      <c r="AG223" s="176">
        <v>0</v>
      </c>
      <c r="AH223" s="176"/>
    </row>
    <row r="224" spans="1:34" outlineLevel="2" x14ac:dyDescent="0.35">
      <c r="A224" s="159"/>
      <c r="C224" s="30" t="s">
        <v>197</v>
      </c>
      <c r="D224" s="176">
        <v>0</v>
      </c>
      <c r="E224" s="176">
        <v>0</v>
      </c>
      <c r="F224" s="176"/>
      <c r="G224" s="176"/>
      <c r="H224" s="176">
        <v>0</v>
      </c>
      <c r="I224" s="176">
        <v>0</v>
      </c>
      <c r="J224" s="176"/>
      <c r="K224" s="33"/>
      <c r="L224" s="176">
        <v>0</v>
      </c>
      <c r="M224" s="176">
        <v>0</v>
      </c>
      <c r="N224" s="176"/>
      <c r="O224" s="176"/>
      <c r="P224" s="176">
        <v>0</v>
      </c>
      <c r="Q224" s="176">
        <v>0</v>
      </c>
      <c r="R224" s="176"/>
      <c r="T224" s="176">
        <v>0</v>
      </c>
      <c r="U224" s="176">
        <v>0</v>
      </c>
      <c r="V224" s="176"/>
      <c r="W224" s="176"/>
      <c r="X224" s="176">
        <v>0</v>
      </c>
      <c r="Y224" s="176">
        <v>0</v>
      </c>
      <c r="Z224" s="176"/>
      <c r="AB224" s="176">
        <v>0</v>
      </c>
      <c r="AC224" s="176">
        <v>0</v>
      </c>
      <c r="AD224" s="176"/>
      <c r="AE224" s="176"/>
      <c r="AF224" s="176">
        <v>0</v>
      </c>
      <c r="AG224" s="176">
        <v>0</v>
      </c>
      <c r="AH224" s="176"/>
    </row>
    <row r="225" spans="1:34" outlineLevel="2" x14ac:dyDescent="0.35">
      <c r="A225" s="159"/>
      <c r="C225" s="30" t="s">
        <v>198</v>
      </c>
      <c r="D225" s="176">
        <v>0</v>
      </c>
      <c r="E225" s="176">
        <v>0</v>
      </c>
      <c r="F225" s="176"/>
      <c r="G225" s="176"/>
      <c r="H225" s="176">
        <v>0</v>
      </c>
      <c r="I225" s="176">
        <v>0</v>
      </c>
      <c r="J225" s="176"/>
      <c r="K225" s="33"/>
      <c r="L225" s="176">
        <v>0</v>
      </c>
      <c r="M225" s="176">
        <v>0</v>
      </c>
      <c r="N225" s="176"/>
      <c r="O225" s="176"/>
      <c r="P225" s="176">
        <v>0</v>
      </c>
      <c r="Q225" s="176">
        <v>0</v>
      </c>
      <c r="R225" s="176"/>
      <c r="T225" s="176">
        <v>0</v>
      </c>
      <c r="U225" s="176">
        <v>0</v>
      </c>
      <c r="V225" s="176"/>
      <c r="W225" s="176"/>
      <c r="X225" s="176">
        <v>0</v>
      </c>
      <c r="Y225" s="176">
        <v>0</v>
      </c>
      <c r="Z225" s="176"/>
      <c r="AB225" s="176">
        <v>0</v>
      </c>
      <c r="AC225" s="176">
        <v>0</v>
      </c>
      <c r="AD225" s="176"/>
      <c r="AE225" s="176"/>
      <c r="AF225" s="176">
        <v>0</v>
      </c>
      <c r="AG225" s="176">
        <v>0</v>
      </c>
      <c r="AH225" s="176"/>
    </row>
    <row r="226" spans="1:34" outlineLevel="2" x14ac:dyDescent="0.35">
      <c r="A226" s="159"/>
      <c r="C226" s="30" t="s">
        <v>199</v>
      </c>
      <c r="D226" s="176">
        <v>0</v>
      </c>
      <c r="E226" s="176">
        <v>0</v>
      </c>
      <c r="F226" s="176"/>
      <c r="G226" s="176"/>
      <c r="H226" s="176">
        <v>0</v>
      </c>
      <c r="I226" s="176">
        <v>0</v>
      </c>
      <c r="J226" s="176"/>
      <c r="K226" s="33"/>
      <c r="L226" s="176">
        <v>0</v>
      </c>
      <c r="M226" s="176">
        <v>0</v>
      </c>
      <c r="N226" s="176"/>
      <c r="O226" s="176"/>
      <c r="P226" s="176">
        <v>0</v>
      </c>
      <c r="Q226" s="176">
        <v>0</v>
      </c>
      <c r="R226" s="176"/>
      <c r="T226" s="176">
        <v>0</v>
      </c>
      <c r="U226" s="176">
        <v>0</v>
      </c>
      <c r="V226" s="176"/>
      <c r="W226" s="176"/>
      <c r="X226" s="176">
        <v>0</v>
      </c>
      <c r="Y226" s="176">
        <v>0</v>
      </c>
      <c r="Z226" s="176"/>
      <c r="AB226" s="176">
        <v>0</v>
      </c>
      <c r="AC226" s="176">
        <v>0</v>
      </c>
      <c r="AD226" s="176"/>
      <c r="AE226" s="176"/>
      <c r="AF226" s="176">
        <v>0</v>
      </c>
      <c r="AG226" s="176">
        <v>0</v>
      </c>
      <c r="AH226" s="176"/>
    </row>
    <row r="227" spans="1:34" outlineLevel="2" x14ac:dyDescent="0.35">
      <c r="A227" s="159"/>
      <c r="C227" s="30" t="s">
        <v>200</v>
      </c>
      <c r="D227" s="176">
        <v>0</v>
      </c>
      <c r="E227" s="176">
        <v>0</v>
      </c>
      <c r="F227" s="176"/>
      <c r="G227" s="176"/>
      <c r="H227" s="176">
        <v>0</v>
      </c>
      <c r="I227" s="176">
        <v>0</v>
      </c>
      <c r="J227" s="176"/>
      <c r="K227" s="33"/>
      <c r="L227" s="176">
        <v>0</v>
      </c>
      <c r="M227" s="176">
        <v>0</v>
      </c>
      <c r="N227" s="176"/>
      <c r="O227" s="176"/>
      <c r="P227" s="176">
        <v>0</v>
      </c>
      <c r="Q227" s="176">
        <v>0</v>
      </c>
      <c r="R227" s="176"/>
      <c r="T227" s="176">
        <v>0</v>
      </c>
      <c r="U227" s="176">
        <v>0</v>
      </c>
      <c r="V227" s="176"/>
      <c r="W227" s="176"/>
      <c r="X227" s="176">
        <v>0</v>
      </c>
      <c r="Y227" s="176">
        <v>0</v>
      </c>
      <c r="Z227" s="176"/>
      <c r="AB227" s="176">
        <v>0</v>
      </c>
      <c r="AC227" s="176">
        <v>0</v>
      </c>
      <c r="AD227" s="176"/>
      <c r="AE227" s="176"/>
      <c r="AF227" s="176">
        <v>0</v>
      </c>
      <c r="AG227" s="176">
        <v>0</v>
      </c>
      <c r="AH227" s="176"/>
    </row>
    <row r="228" spans="1:34" outlineLevel="2" x14ac:dyDescent="0.35">
      <c r="A228" s="159"/>
      <c r="C228" s="30" t="s">
        <v>201</v>
      </c>
      <c r="D228" s="176">
        <v>0</v>
      </c>
      <c r="E228" s="176">
        <v>0</v>
      </c>
      <c r="F228" s="176"/>
      <c r="G228" s="176"/>
      <c r="H228" s="176">
        <v>0</v>
      </c>
      <c r="I228" s="176">
        <v>0</v>
      </c>
      <c r="J228" s="176"/>
      <c r="K228" s="33"/>
      <c r="L228" s="176">
        <v>0</v>
      </c>
      <c r="M228" s="176">
        <v>0</v>
      </c>
      <c r="N228" s="176"/>
      <c r="O228" s="176"/>
      <c r="P228" s="176">
        <v>0</v>
      </c>
      <c r="Q228" s="176">
        <v>0</v>
      </c>
      <c r="R228" s="176"/>
      <c r="T228" s="176">
        <v>0</v>
      </c>
      <c r="U228" s="176">
        <v>0</v>
      </c>
      <c r="V228" s="176"/>
      <c r="W228" s="176"/>
      <c r="X228" s="176">
        <v>0</v>
      </c>
      <c r="Y228" s="176">
        <v>0</v>
      </c>
      <c r="Z228" s="176"/>
      <c r="AB228" s="176">
        <v>0</v>
      </c>
      <c r="AC228" s="176">
        <v>0</v>
      </c>
      <c r="AD228" s="176"/>
      <c r="AE228" s="176"/>
      <c r="AF228" s="176">
        <v>0</v>
      </c>
      <c r="AG228" s="176">
        <v>0</v>
      </c>
      <c r="AH228" s="176"/>
    </row>
    <row r="229" spans="1:34" outlineLevel="2" x14ac:dyDescent="0.3">
      <c r="A229" s="159"/>
      <c r="C229" s="32"/>
      <c r="D229" s="223"/>
      <c r="E229" s="223"/>
      <c r="F229" s="223"/>
      <c r="G229" s="223"/>
      <c r="H229" s="223"/>
      <c r="I229" s="223"/>
      <c r="J229" s="223"/>
      <c r="K229" s="33"/>
      <c r="L229" s="223"/>
      <c r="M229" s="223"/>
      <c r="N229" s="223"/>
      <c r="O229" s="223"/>
      <c r="P229" s="223"/>
      <c r="Q229" s="223"/>
      <c r="R229" s="223"/>
      <c r="T229" s="223"/>
      <c r="U229" s="223"/>
      <c r="V229" s="223"/>
      <c r="W229" s="223"/>
      <c r="X229" s="223"/>
      <c r="Y229" s="223"/>
      <c r="Z229" s="223"/>
      <c r="AB229" s="223"/>
      <c r="AC229" s="223"/>
      <c r="AD229" s="223"/>
      <c r="AE229" s="223"/>
      <c r="AF229" s="223"/>
      <c r="AG229" s="223"/>
      <c r="AH229" s="223"/>
    </row>
    <row r="230" spans="1:34" outlineLevel="2" x14ac:dyDescent="0.35">
      <c r="A230" s="159"/>
      <c r="C230" s="40" t="s">
        <v>202</v>
      </c>
      <c r="D230" s="257">
        <v>0</v>
      </c>
      <c r="E230" s="257">
        <v>0</v>
      </c>
      <c r="F230" s="257"/>
      <c r="G230" s="257"/>
      <c r="H230" s="257">
        <v>0</v>
      </c>
      <c r="I230" s="257">
        <v>0</v>
      </c>
      <c r="J230" s="257"/>
      <c r="K230" s="33"/>
      <c r="L230" s="257">
        <v>0</v>
      </c>
      <c r="M230" s="257">
        <v>0</v>
      </c>
      <c r="N230" s="257"/>
      <c r="O230" s="257"/>
      <c r="P230" s="257">
        <v>0</v>
      </c>
      <c r="Q230" s="257">
        <v>0</v>
      </c>
      <c r="R230" s="257"/>
      <c r="T230" s="257">
        <v>0</v>
      </c>
      <c r="U230" s="257">
        <v>0</v>
      </c>
      <c r="V230" s="257"/>
      <c r="W230" s="257"/>
      <c r="X230" s="257">
        <v>0</v>
      </c>
      <c r="Y230" s="257">
        <v>0</v>
      </c>
      <c r="Z230" s="257"/>
      <c r="AB230" s="257">
        <v>0</v>
      </c>
      <c r="AC230" s="257">
        <v>0</v>
      </c>
      <c r="AD230" s="257"/>
      <c r="AE230" s="257"/>
      <c r="AF230" s="257">
        <v>0</v>
      </c>
      <c r="AG230" s="257">
        <v>0</v>
      </c>
      <c r="AH230" s="257"/>
    </row>
    <row r="231" spans="1:34" outlineLevel="2" x14ac:dyDescent="0.3">
      <c r="A231" s="159"/>
      <c r="C231" s="32"/>
      <c r="D231" s="223"/>
      <c r="E231" s="223"/>
      <c r="F231" s="223"/>
      <c r="G231" s="223"/>
      <c r="H231" s="223"/>
      <c r="I231" s="223"/>
      <c r="J231" s="223"/>
      <c r="K231" s="33"/>
      <c r="L231" s="223"/>
      <c r="M231" s="223"/>
      <c r="N231" s="223"/>
      <c r="O231" s="223"/>
      <c r="P231" s="223"/>
      <c r="Q231" s="223"/>
      <c r="R231" s="223"/>
      <c r="T231" s="223"/>
      <c r="U231" s="223"/>
      <c r="V231" s="223"/>
      <c r="W231" s="223"/>
      <c r="X231" s="223"/>
      <c r="Y231" s="223"/>
      <c r="Z231" s="223"/>
      <c r="AB231" s="223"/>
      <c r="AC231" s="223"/>
      <c r="AD231" s="223"/>
      <c r="AE231" s="223"/>
      <c r="AF231" s="223"/>
      <c r="AG231" s="223"/>
      <c r="AH231" s="223"/>
    </row>
    <row r="232" spans="1:34" outlineLevel="2" x14ac:dyDescent="0.35">
      <c r="A232" s="159"/>
      <c r="C232" s="40" t="s">
        <v>205</v>
      </c>
      <c r="D232" s="253">
        <f>D233+D237</f>
        <v>0</v>
      </c>
      <c r="E232" s="253">
        <f>E233+E237</f>
        <v>0</v>
      </c>
      <c r="F232" s="253">
        <f t="shared" ref="F232:J232" si="99">F233+F237</f>
        <v>0</v>
      </c>
      <c r="G232" s="253">
        <f t="shared" si="99"/>
        <v>0</v>
      </c>
      <c r="H232" s="253">
        <f t="shared" si="99"/>
        <v>0</v>
      </c>
      <c r="I232" s="253">
        <f t="shared" si="99"/>
        <v>0</v>
      </c>
      <c r="J232" s="253">
        <f t="shared" si="99"/>
        <v>0</v>
      </c>
      <c r="K232" s="33"/>
      <c r="L232" s="253">
        <f>L233+L237</f>
        <v>0</v>
      </c>
      <c r="M232" s="253">
        <f>M233+M237</f>
        <v>0</v>
      </c>
      <c r="N232" s="253">
        <f t="shared" ref="N232:R232" si="100">N233+N237</f>
        <v>0</v>
      </c>
      <c r="O232" s="253">
        <f t="shared" si="100"/>
        <v>0</v>
      </c>
      <c r="P232" s="253">
        <f t="shared" si="100"/>
        <v>0</v>
      </c>
      <c r="Q232" s="253">
        <f t="shared" si="100"/>
        <v>0</v>
      </c>
      <c r="R232" s="253">
        <f t="shared" si="100"/>
        <v>0</v>
      </c>
      <c r="T232" s="253">
        <f>T233+T237</f>
        <v>0</v>
      </c>
      <c r="U232" s="253">
        <f>U233+U237</f>
        <v>0</v>
      </c>
      <c r="V232" s="253">
        <f t="shared" ref="V232:Z232" si="101">V233+V237</f>
        <v>0</v>
      </c>
      <c r="W232" s="253">
        <f t="shared" si="101"/>
        <v>0</v>
      </c>
      <c r="X232" s="253">
        <f t="shared" si="101"/>
        <v>0</v>
      </c>
      <c r="Y232" s="253">
        <f t="shared" si="101"/>
        <v>0</v>
      </c>
      <c r="Z232" s="253">
        <f t="shared" si="101"/>
        <v>0</v>
      </c>
      <c r="AB232" s="253">
        <f>AB233+AB237</f>
        <v>0</v>
      </c>
      <c r="AC232" s="253">
        <f>AC233+AC237</f>
        <v>0</v>
      </c>
      <c r="AD232" s="253">
        <f t="shared" ref="AD232:AH232" si="102">AD233+AD237</f>
        <v>0</v>
      </c>
      <c r="AE232" s="253">
        <f t="shared" si="102"/>
        <v>0</v>
      </c>
      <c r="AF232" s="253">
        <f t="shared" si="102"/>
        <v>0</v>
      </c>
      <c r="AG232" s="253">
        <f t="shared" si="102"/>
        <v>0</v>
      </c>
      <c r="AH232" s="253">
        <f t="shared" si="102"/>
        <v>0</v>
      </c>
    </row>
    <row r="233" spans="1:34" outlineLevel="2" x14ac:dyDescent="0.35">
      <c r="A233" s="159"/>
      <c r="C233" s="41" t="s">
        <v>207</v>
      </c>
      <c r="D233" s="255">
        <f>SUM(D234:D236)</f>
        <v>0</v>
      </c>
      <c r="E233" s="255">
        <f>SUM(E234:E236)</f>
        <v>0</v>
      </c>
      <c r="F233" s="255">
        <f t="shared" ref="F233:J233" si="103">SUM(F234:F236)</f>
        <v>0</v>
      </c>
      <c r="G233" s="255">
        <f t="shared" si="103"/>
        <v>0</v>
      </c>
      <c r="H233" s="255">
        <f t="shared" si="103"/>
        <v>0</v>
      </c>
      <c r="I233" s="255">
        <f t="shared" si="103"/>
        <v>0</v>
      </c>
      <c r="J233" s="255">
        <f t="shared" si="103"/>
        <v>0</v>
      </c>
      <c r="K233" s="33"/>
      <c r="L233" s="255">
        <f>SUM(L234:L236)</f>
        <v>0</v>
      </c>
      <c r="M233" s="255">
        <f>SUM(M234:M236)</f>
        <v>0</v>
      </c>
      <c r="N233" s="255">
        <f t="shared" ref="N233:R233" si="104">SUM(N234:N236)</f>
        <v>0</v>
      </c>
      <c r="O233" s="255">
        <f t="shared" si="104"/>
        <v>0</v>
      </c>
      <c r="P233" s="255">
        <f t="shared" si="104"/>
        <v>0</v>
      </c>
      <c r="Q233" s="255">
        <f t="shared" si="104"/>
        <v>0</v>
      </c>
      <c r="R233" s="255">
        <f t="shared" si="104"/>
        <v>0</v>
      </c>
      <c r="T233" s="255">
        <f>SUM(T234:T236)</f>
        <v>0</v>
      </c>
      <c r="U233" s="255">
        <f>SUM(U234:U236)</f>
        <v>0</v>
      </c>
      <c r="V233" s="255">
        <f t="shared" ref="V233:Z233" si="105">SUM(V234:V236)</f>
        <v>0</v>
      </c>
      <c r="W233" s="255">
        <f t="shared" si="105"/>
        <v>0</v>
      </c>
      <c r="X233" s="255">
        <f t="shared" si="105"/>
        <v>0</v>
      </c>
      <c r="Y233" s="255">
        <f t="shared" si="105"/>
        <v>0</v>
      </c>
      <c r="Z233" s="255">
        <f t="shared" si="105"/>
        <v>0</v>
      </c>
      <c r="AB233" s="255">
        <f>SUM(AB234:AB236)</f>
        <v>0</v>
      </c>
      <c r="AC233" s="255">
        <f>SUM(AC234:AC236)</f>
        <v>0</v>
      </c>
      <c r="AD233" s="255">
        <f t="shared" ref="AD233:AH233" si="106">SUM(AD234:AD236)</f>
        <v>0</v>
      </c>
      <c r="AE233" s="255">
        <f t="shared" si="106"/>
        <v>0</v>
      </c>
      <c r="AF233" s="255">
        <f t="shared" si="106"/>
        <v>0</v>
      </c>
      <c r="AG233" s="255">
        <f t="shared" si="106"/>
        <v>0</v>
      </c>
      <c r="AH233" s="255">
        <f t="shared" si="106"/>
        <v>0</v>
      </c>
    </row>
    <row r="234" spans="1:34" outlineLevel="2" x14ac:dyDescent="0.35">
      <c r="A234" s="159"/>
      <c r="C234" s="37" t="s">
        <v>209</v>
      </c>
      <c r="D234" s="176">
        <v>0</v>
      </c>
      <c r="E234" s="176">
        <v>0</v>
      </c>
      <c r="F234" s="176"/>
      <c r="G234" s="176"/>
      <c r="H234" s="176">
        <v>0</v>
      </c>
      <c r="I234" s="176">
        <v>0</v>
      </c>
      <c r="J234" s="176"/>
      <c r="K234" s="33"/>
      <c r="L234" s="176">
        <v>0</v>
      </c>
      <c r="M234" s="176">
        <v>0</v>
      </c>
      <c r="N234" s="176"/>
      <c r="O234" s="176"/>
      <c r="P234" s="176">
        <v>0</v>
      </c>
      <c r="Q234" s="176">
        <v>0</v>
      </c>
      <c r="R234" s="176"/>
      <c r="T234" s="176">
        <v>0</v>
      </c>
      <c r="U234" s="176">
        <v>0</v>
      </c>
      <c r="V234" s="176"/>
      <c r="W234" s="176"/>
      <c r="X234" s="176">
        <v>0</v>
      </c>
      <c r="Y234" s="176">
        <v>0</v>
      </c>
      <c r="Z234" s="176"/>
      <c r="AB234" s="176">
        <v>0</v>
      </c>
      <c r="AC234" s="176">
        <v>0</v>
      </c>
      <c r="AD234" s="176"/>
      <c r="AE234" s="176"/>
      <c r="AF234" s="176">
        <v>0</v>
      </c>
      <c r="AG234" s="176">
        <v>0</v>
      </c>
      <c r="AH234" s="176"/>
    </row>
    <row r="235" spans="1:34" outlineLevel="2" x14ac:dyDescent="0.35">
      <c r="A235" s="159"/>
      <c r="C235" s="37" t="s">
        <v>210</v>
      </c>
      <c r="D235" s="176">
        <v>0</v>
      </c>
      <c r="E235" s="176">
        <v>0</v>
      </c>
      <c r="F235" s="176"/>
      <c r="G235" s="176"/>
      <c r="H235" s="176">
        <v>0</v>
      </c>
      <c r="I235" s="176">
        <v>0</v>
      </c>
      <c r="J235" s="176"/>
      <c r="K235" s="33"/>
      <c r="L235" s="176">
        <v>0</v>
      </c>
      <c r="M235" s="176">
        <v>0</v>
      </c>
      <c r="N235" s="176"/>
      <c r="O235" s="176"/>
      <c r="P235" s="176">
        <v>0</v>
      </c>
      <c r="Q235" s="176">
        <v>0</v>
      </c>
      <c r="R235" s="176"/>
      <c r="T235" s="176">
        <v>0</v>
      </c>
      <c r="U235" s="176">
        <v>0</v>
      </c>
      <c r="V235" s="176"/>
      <c r="W235" s="176"/>
      <c r="X235" s="176">
        <v>0</v>
      </c>
      <c r="Y235" s="176">
        <v>0</v>
      </c>
      <c r="Z235" s="176"/>
      <c r="AB235" s="176">
        <v>0</v>
      </c>
      <c r="AC235" s="176">
        <v>0</v>
      </c>
      <c r="AD235" s="176"/>
      <c r="AE235" s="176"/>
      <c r="AF235" s="176">
        <v>0</v>
      </c>
      <c r="AG235" s="176">
        <v>0</v>
      </c>
      <c r="AH235" s="176"/>
    </row>
    <row r="236" spans="1:34" outlineLevel="2" x14ac:dyDescent="0.35">
      <c r="A236" s="159"/>
      <c r="C236" s="37" t="s">
        <v>211</v>
      </c>
      <c r="D236" s="176">
        <v>0</v>
      </c>
      <c r="E236" s="176">
        <v>0</v>
      </c>
      <c r="F236" s="176"/>
      <c r="G236" s="176"/>
      <c r="H236" s="176">
        <v>0</v>
      </c>
      <c r="I236" s="176">
        <v>0</v>
      </c>
      <c r="J236" s="176"/>
      <c r="K236" s="33"/>
      <c r="L236" s="176">
        <v>0</v>
      </c>
      <c r="M236" s="176">
        <v>0</v>
      </c>
      <c r="N236" s="176"/>
      <c r="O236" s="176"/>
      <c r="P236" s="176">
        <v>0</v>
      </c>
      <c r="Q236" s="176">
        <v>0</v>
      </c>
      <c r="R236" s="176"/>
      <c r="T236" s="176">
        <v>0</v>
      </c>
      <c r="U236" s="176">
        <v>0</v>
      </c>
      <c r="V236" s="176"/>
      <c r="W236" s="176"/>
      <c r="X236" s="176">
        <v>0</v>
      </c>
      <c r="Y236" s="176">
        <v>0</v>
      </c>
      <c r="Z236" s="176"/>
      <c r="AB236" s="176">
        <v>0</v>
      </c>
      <c r="AC236" s="176">
        <v>0</v>
      </c>
      <c r="AD236" s="176"/>
      <c r="AE236" s="176"/>
      <c r="AF236" s="176">
        <v>0</v>
      </c>
      <c r="AG236" s="176">
        <v>0</v>
      </c>
      <c r="AH236" s="176"/>
    </row>
    <row r="237" spans="1:34" outlineLevel="2" x14ac:dyDescent="0.35">
      <c r="A237" s="159"/>
      <c r="C237" s="41" t="s">
        <v>212</v>
      </c>
      <c r="D237" s="255">
        <f>SUM(D238:D239)</f>
        <v>0</v>
      </c>
      <c r="E237" s="255">
        <f>SUM(E238:E239)</f>
        <v>0</v>
      </c>
      <c r="F237" s="255">
        <f t="shared" ref="F237:J237" si="107">SUM(F238:F239)</f>
        <v>0</v>
      </c>
      <c r="G237" s="255">
        <f t="shared" si="107"/>
        <v>0</v>
      </c>
      <c r="H237" s="255">
        <f t="shared" si="107"/>
        <v>0</v>
      </c>
      <c r="I237" s="255">
        <f t="shared" si="107"/>
        <v>0</v>
      </c>
      <c r="J237" s="255">
        <f t="shared" si="107"/>
        <v>0</v>
      </c>
      <c r="L237" s="255">
        <f>SUM(L238:L239)</f>
        <v>0</v>
      </c>
      <c r="M237" s="255">
        <f>SUM(M238:M239)</f>
        <v>0</v>
      </c>
      <c r="N237" s="255">
        <f t="shared" ref="N237:R237" si="108">SUM(N238:N239)</f>
        <v>0</v>
      </c>
      <c r="O237" s="255">
        <f t="shared" si="108"/>
        <v>0</v>
      </c>
      <c r="P237" s="255">
        <f t="shared" si="108"/>
        <v>0</v>
      </c>
      <c r="Q237" s="255">
        <f t="shared" si="108"/>
        <v>0</v>
      </c>
      <c r="R237" s="255">
        <f t="shared" si="108"/>
        <v>0</v>
      </c>
      <c r="T237" s="255">
        <f>SUM(T238:T239)</f>
        <v>0</v>
      </c>
      <c r="U237" s="255">
        <f>SUM(U238:U239)</f>
        <v>0</v>
      </c>
      <c r="V237" s="255">
        <f t="shared" ref="V237:Z237" si="109">SUM(V238:V239)</f>
        <v>0</v>
      </c>
      <c r="W237" s="255">
        <f t="shared" si="109"/>
        <v>0</v>
      </c>
      <c r="X237" s="255">
        <f t="shared" si="109"/>
        <v>0</v>
      </c>
      <c r="Y237" s="255">
        <f t="shared" si="109"/>
        <v>0</v>
      </c>
      <c r="Z237" s="255">
        <f t="shared" si="109"/>
        <v>0</v>
      </c>
      <c r="AB237" s="255">
        <f>SUM(AB238:AB239)</f>
        <v>0</v>
      </c>
      <c r="AC237" s="255">
        <f>SUM(AC238:AC239)</f>
        <v>0</v>
      </c>
      <c r="AD237" s="255">
        <f t="shared" ref="AD237:AH237" si="110">SUM(AD238:AD239)</f>
        <v>0</v>
      </c>
      <c r="AE237" s="255">
        <f t="shared" si="110"/>
        <v>0</v>
      </c>
      <c r="AF237" s="255">
        <f t="shared" si="110"/>
        <v>0</v>
      </c>
      <c r="AG237" s="255">
        <f t="shared" si="110"/>
        <v>0</v>
      </c>
      <c r="AH237" s="255">
        <f t="shared" si="110"/>
        <v>0</v>
      </c>
    </row>
    <row r="238" spans="1:34" outlineLevel="2" x14ac:dyDescent="0.35">
      <c r="A238" s="159"/>
      <c r="C238" s="44" t="s">
        <v>214</v>
      </c>
      <c r="D238" s="176">
        <v>0</v>
      </c>
      <c r="E238" s="176">
        <v>0</v>
      </c>
      <c r="F238" s="176"/>
      <c r="G238" s="176"/>
      <c r="H238" s="176">
        <v>0</v>
      </c>
      <c r="I238" s="176">
        <v>0</v>
      </c>
      <c r="J238" s="176"/>
      <c r="L238" s="176">
        <v>0</v>
      </c>
      <c r="M238" s="176">
        <v>0</v>
      </c>
      <c r="N238" s="176"/>
      <c r="O238" s="176"/>
      <c r="P238" s="176">
        <v>0</v>
      </c>
      <c r="Q238" s="176">
        <v>0</v>
      </c>
      <c r="R238" s="176"/>
      <c r="T238" s="176">
        <v>0</v>
      </c>
      <c r="U238" s="176">
        <v>0</v>
      </c>
      <c r="V238" s="176"/>
      <c r="W238" s="176"/>
      <c r="X238" s="176">
        <v>0</v>
      </c>
      <c r="Y238" s="176">
        <v>0</v>
      </c>
      <c r="Z238" s="176"/>
      <c r="AB238" s="176">
        <v>0</v>
      </c>
      <c r="AC238" s="176">
        <v>0</v>
      </c>
      <c r="AD238" s="176"/>
      <c r="AE238" s="176"/>
      <c r="AF238" s="176">
        <v>0</v>
      </c>
      <c r="AG238" s="176">
        <v>0</v>
      </c>
      <c r="AH238" s="176"/>
    </row>
    <row r="239" spans="1:34" outlineLevel="2" x14ac:dyDescent="0.35">
      <c r="A239" s="159"/>
      <c r="C239" s="44" t="s">
        <v>215</v>
      </c>
      <c r="D239" s="176">
        <v>0</v>
      </c>
      <c r="E239" s="176">
        <v>0</v>
      </c>
      <c r="F239" s="176"/>
      <c r="G239" s="176"/>
      <c r="H239" s="176">
        <v>0</v>
      </c>
      <c r="I239" s="176">
        <v>0</v>
      </c>
      <c r="J239" s="176"/>
      <c r="K239" s="39"/>
      <c r="L239" s="176">
        <v>0</v>
      </c>
      <c r="M239" s="176">
        <v>0</v>
      </c>
      <c r="N239" s="176"/>
      <c r="O239" s="176"/>
      <c r="P239" s="176">
        <v>0</v>
      </c>
      <c r="Q239" s="176">
        <v>0</v>
      </c>
      <c r="R239" s="176"/>
      <c r="T239" s="176">
        <v>0</v>
      </c>
      <c r="U239" s="176">
        <v>0</v>
      </c>
      <c r="V239" s="176"/>
      <c r="W239" s="176"/>
      <c r="X239" s="176">
        <v>0</v>
      </c>
      <c r="Y239" s="176">
        <v>0</v>
      </c>
      <c r="Z239" s="176"/>
      <c r="AB239" s="176">
        <v>0</v>
      </c>
      <c r="AC239" s="176">
        <v>0</v>
      </c>
      <c r="AD239" s="176"/>
      <c r="AE239" s="176"/>
      <c r="AF239" s="176">
        <v>0</v>
      </c>
      <c r="AG239" s="176">
        <v>0</v>
      </c>
      <c r="AH239" s="176"/>
    </row>
    <row r="240" spans="1:34" outlineLevel="2" x14ac:dyDescent="0.3">
      <c r="A240" s="159"/>
      <c r="C240" s="38"/>
      <c r="D240" s="223"/>
      <c r="E240" s="223"/>
      <c r="F240" s="223"/>
      <c r="G240" s="223"/>
      <c r="H240" s="223"/>
      <c r="I240" s="223"/>
      <c r="J240" s="223"/>
      <c r="L240" s="223"/>
      <c r="M240" s="223"/>
      <c r="N240" s="223"/>
      <c r="O240" s="223"/>
      <c r="P240" s="223"/>
      <c r="Q240" s="223"/>
      <c r="R240" s="223"/>
      <c r="T240" s="223"/>
      <c r="U240" s="223"/>
      <c r="V240" s="223"/>
      <c r="W240" s="223"/>
      <c r="X240" s="223"/>
      <c r="Y240" s="223"/>
      <c r="Z240" s="223"/>
      <c r="AB240" s="223"/>
      <c r="AC240" s="223"/>
      <c r="AD240" s="223"/>
      <c r="AE240" s="223"/>
      <c r="AF240" s="223"/>
      <c r="AG240" s="223"/>
      <c r="AH240" s="223"/>
    </row>
    <row r="241" spans="1:34" outlineLevel="2" x14ac:dyDescent="0.35">
      <c r="A241" s="159"/>
      <c r="C241" s="258" t="s">
        <v>216</v>
      </c>
      <c r="D241" s="261">
        <f>D232+D230+D221+D215+D203+D201+D139+D109</f>
        <v>0</v>
      </c>
      <c r="E241" s="261">
        <f>E232+E230+E221+E215+E203+E201+E139+E109</f>
        <v>0</v>
      </c>
      <c r="F241" s="261">
        <f t="shared" ref="F241:J241" si="111">F232+F230+F221+F215+F203+F201+F139+F109</f>
        <v>0</v>
      </c>
      <c r="G241" s="261">
        <f t="shared" si="111"/>
        <v>0</v>
      </c>
      <c r="H241" s="261">
        <f t="shared" si="111"/>
        <v>0</v>
      </c>
      <c r="I241" s="261">
        <f t="shared" si="111"/>
        <v>0</v>
      </c>
      <c r="J241" s="261">
        <f t="shared" si="111"/>
        <v>0</v>
      </c>
      <c r="L241" s="261">
        <f>L232+L230+L221+L215+L203+L201+L139+L109</f>
        <v>0</v>
      </c>
      <c r="M241" s="261">
        <f>M232+M230+M221+M215+M203+M201+M139+M109</f>
        <v>0</v>
      </c>
      <c r="N241" s="261">
        <f t="shared" ref="N241:R241" si="112">N232+N230+N221+N215+N203+N201+N139+N109</f>
        <v>0</v>
      </c>
      <c r="O241" s="261">
        <f t="shared" si="112"/>
        <v>0</v>
      </c>
      <c r="P241" s="261">
        <f t="shared" si="112"/>
        <v>0</v>
      </c>
      <c r="Q241" s="261">
        <f t="shared" si="112"/>
        <v>0</v>
      </c>
      <c r="R241" s="261">
        <f t="shared" si="112"/>
        <v>0</v>
      </c>
      <c r="T241" s="261">
        <f>T232+T230+T221+T215+T203+T201+T139+T109</f>
        <v>0</v>
      </c>
      <c r="U241" s="261">
        <f>U232+U230+U221+U215+U203+U201+U139+U109</f>
        <v>0</v>
      </c>
      <c r="V241" s="261">
        <f t="shared" ref="V241:Z241" si="113">V232+V230+V221+V215+V203+V201+V139+V109</f>
        <v>0</v>
      </c>
      <c r="W241" s="261">
        <f t="shared" si="113"/>
        <v>0</v>
      </c>
      <c r="X241" s="261">
        <f t="shared" si="113"/>
        <v>0</v>
      </c>
      <c r="Y241" s="261">
        <f t="shared" si="113"/>
        <v>0</v>
      </c>
      <c r="Z241" s="261">
        <f t="shared" si="113"/>
        <v>0</v>
      </c>
      <c r="AB241" s="261">
        <f>AB232+AB230+AB221+AB215+AB203+AB201+AB139+AB109</f>
        <v>0</v>
      </c>
      <c r="AC241" s="261">
        <f>AC232+AC230+AC221+AC215+AC203+AC201+AC139+AC109</f>
        <v>0</v>
      </c>
      <c r="AD241" s="261">
        <f t="shared" ref="AD241:AH241" si="114">AD232+AD230+AD221+AD215+AD203+AD201+AD139+AD109</f>
        <v>0</v>
      </c>
      <c r="AE241" s="261">
        <f t="shared" si="114"/>
        <v>0</v>
      </c>
      <c r="AF241" s="261">
        <f t="shared" si="114"/>
        <v>0</v>
      </c>
      <c r="AG241" s="261">
        <f t="shared" si="114"/>
        <v>0</v>
      </c>
      <c r="AH241" s="261">
        <f t="shared" si="114"/>
        <v>0</v>
      </c>
    </row>
    <row r="242" spans="1:34" outlineLevel="2" x14ac:dyDescent="0.35">
      <c r="A242" s="159"/>
      <c r="C242" s="38"/>
      <c r="D242" s="118"/>
      <c r="E242" s="117"/>
      <c r="F242" s="117"/>
      <c r="G242" s="117"/>
      <c r="H242" s="117"/>
      <c r="I242" s="117"/>
      <c r="J242" s="117"/>
      <c r="L242" s="118"/>
      <c r="M242" s="117"/>
      <c r="N242" s="117"/>
      <c r="O242" s="117"/>
      <c r="P242" s="117"/>
      <c r="Q242" s="117"/>
      <c r="R242" s="117"/>
      <c r="T242" s="118"/>
      <c r="U242" s="117"/>
      <c r="V242" s="117"/>
      <c r="W242" s="117"/>
      <c r="X242" s="117"/>
      <c r="Y242" s="117"/>
      <c r="Z242" s="117"/>
      <c r="AB242" s="118"/>
      <c r="AC242" s="117"/>
      <c r="AD242" s="117"/>
      <c r="AE242" s="117"/>
      <c r="AF242" s="117"/>
      <c r="AG242" s="117"/>
      <c r="AH242" s="117"/>
    </row>
    <row r="243" spans="1:34" ht="15.5" outlineLevel="2" x14ac:dyDescent="0.35">
      <c r="A243" s="159"/>
      <c r="C243" s="271" t="s">
        <v>218</v>
      </c>
      <c r="D243" s="271"/>
      <c r="E243" s="271"/>
      <c r="F243" s="271"/>
      <c r="G243" s="271"/>
      <c r="H243" s="271"/>
      <c r="I243" s="271"/>
      <c r="J243" s="271"/>
      <c r="K243" s="39"/>
      <c r="L243" s="271"/>
      <c r="M243" s="271"/>
      <c r="N243" s="271"/>
      <c r="O243" s="271"/>
      <c r="P243" s="271"/>
      <c r="Q243" s="271"/>
      <c r="R243" s="271"/>
      <c r="T243" s="271"/>
      <c r="U243" s="271"/>
      <c r="V243" s="271"/>
      <c r="W243" s="271"/>
      <c r="X243" s="271"/>
      <c r="Y243" s="271"/>
      <c r="Z243" s="271"/>
      <c r="AB243" s="271"/>
      <c r="AC243" s="271"/>
      <c r="AD243" s="271"/>
      <c r="AE243" s="271"/>
      <c r="AF243" s="271"/>
      <c r="AG243" s="271"/>
      <c r="AH243" s="271"/>
    </row>
    <row r="244" spans="1:34" outlineLevel="2" x14ac:dyDescent="0.35">
      <c r="A244" s="159"/>
      <c r="C244" s="38"/>
      <c r="D244" s="118"/>
      <c r="E244" s="117"/>
      <c r="F244" s="117"/>
      <c r="G244" s="117"/>
      <c r="H244" s="117"/>
      <c r="I244" s="117"/>
      <c r="J244" s="117"/>
      <c r="L244" s="118"/>
      <c r="M244" s="117"/>
      <c r="N244" s="117"/>
      <c r="O244" s="117"/>
      <c r="P244" s="117"/>
      <c r="Q244" s="117"/>
      <c r="R244" s="117"/>
      <c r="T244" s="118"/>
      <c r="U244" s="117"/>
      <c r="V244" s="117"/>
      <c r="W244" s="117"/>
      <c r="X244" s="117"/>
      <c r="Y244" s="117"/>
      <c r="Z244" s="117"/>
      <c r="AB244" s="118"/>
      <c r="AC244" s="117"/>
      <c r="AD244" s="117"/>
      <c r="AE244" s="117"/>
      <c r="AF244" s="117"/>
      <c r="AG244" s="117"/>
      <c r="AH244" s="117"/>
    </row>
    <row r="245" spans="1:34" outlineLevel="2" x14ac:dyDescent="0.35">
      <c r="A245" s="159"/>
      <c r="C245" s="45" t="s">
        <v>219</v>
      </c>
      <c r="D245" s="253">
        <f>SUM(D246:D251)</f>
        <v>0</v>
      </c>
      <c r="E245" s="253">
        <f>SUM(E246:E251)</f>
        <v>0</v>
      </c>
      <c r="F245" s="253">
        <f t="shared" ref="F245:J245" si="115">SUM(F246:F251)</f>
        <v>0</v>
      </c>
      <c r="G245" s="253">
        <f t="shared" si="115"/>
        <v>0</v>
      </c>
      <c r="H245" s="253">
        <f t="shared" si="115"/>
        <v>0</v>
      </c>
      <c r="I245" s="253">
        <f t="shared" si="115"/>
        <v>0</v>
      </c>
      <c r="J245" s="253">
        <f t="shared" si="115"/>
        <v>0</v>
      </c>
      <c r="L245" s="253">
        <f>SUM(L246:L251)</f>
        <v>0</v>
      </c>
      <c r="M245" s="253">
        <f>SUM(M246:M251)</f>
        <v>0</v>
      </c>
      <c r="N245" s="253">
        <f t="shared" ref="N245:R245" si="116">SUM(N246:N251)</f>
        <v>0</v>
      </c>
      <c r="O245" s="253">
        <f t="shared" si="116"/>
        <v>0</v>
      </c>
      <c r="P245" s="253">
        <f t="shared" si="116"/>
        <v>0</v>
      </c>
      <c r="Q245" s="253">
        <f t="shared" si="116"/>
        <v>0</v>
      </c>
      <c r="R245" s="253">
        <f t="shared" si="116"/>
        <v>0</v>
      </c>
      <c r="T245" s="253">
        <f>SUM(T246:T251)</f>
        <v>0</v>
      </c>
      <c r="U245" s="253">
        <f>SUM(U246:U251)</f>
        <v>0</v>
      </c>
      <c r="V245" s="253">
        <f t="shared" ref="V245:Z245" si="117">SUM(V246:V251)</f>
        <v>0</v>
      </c>
      <c r="W245" s="253">
        <f t="shared" si="117"/>
        <v>0</v>
      </c>
      <c r="X245" s="253">
        <f t="shared" si="117"/>
        <v>0</v>
      </c>
      <c r="Y245" s="253">
        <f t="shared" si="117"/>
        <v>0</v>
      </c>
      <c r="Z245" s="253">
        <f t="shared" si="117"/>
        <v>0</v>
      </c>
      <c r="AB245" s="253">
        <f>SUM(AB246:AB251)</f>
        <v>0</v>
      </c>
      <c r="AC245" s="253">
        <f>SUM(AC246:AC251)</f>
        <v>0</v>
      </c>
      <c r="AD245" s="253">
        <f t="shared" ref="AD245:AH245" si="118">SUM(AD246:AD251)</f>
        <v>0</v>
      </c>
      <c r="AE245" s="253">
        <f t="shared" si="118"/>
        <v>0</v>
      </c>
      <c r="AF245" s="253">
        <f t="shared" si="118"/>
        <v>0</v>
      </c>
      <c r="AG245" s="253">
        <f t="shared" si="118"/>
        <v>0</v>
      </c>
      <c r="AH245" s="253">
        <f t="shared" si="118"/>
        <v>0</v>
      </c>
    </row>
    <row r="246" spans="1:34" outlineLevel="2" x14ac:dyDescent="0.35">
      <c r="A246" s="159"/>
      <c r="C246" s="30" t="s">
        <v>722</v>
      </c>
      <c r="D246" s="176">
        <v>0</v>
      </c>
      <c r="E246" s="176">
        <v>0</v>
      </c>
      <c r="F246" s="176"/>
      <c r="G246" s="176"/>
      <c r="H246" s="320">
        <v>0</v>
      </c>
      <c r="I246" s="320">
        <v>0</v>
      </c>
      <c r="J246" s="320"/>
      <c r="L246" s="176">
        <v>0</v>
      </c>
      <c r="M246" s="176">
        <v>0</v>
      </c>
      <c r="N246" s="176"/>
      <c r="O246" s="176"/>
      <c r="P246" s="320">
        <v>0</v>
      </c>
      <c r="Q246" s="320">
        <v>0</v>
      </c>
      <c r="R246" s="320"/>
      <c r="T246" s="176">
        <v>0</v>
      </c>
      <c r="U246" s="176">
        <v>0</v>
      </c>
      <c r="V246" s="176"/>
      <c r="W246" s="176"/>
      <c r="X246" s="320">
        <v>0</v>
      </c>
      <c r="Y246" s="320">
        <v>0</v>
      </c>
      <c r="Z246" s="320"/>
      <c r="AB246" s="176">
        <v>0</v>
      </c>
      <c r="AC246" s="176">
        <v>0</v>
      </c>
      <c r="AD246" s="176"/>
      <c r="AE246" s="176"/>
      <c r="AF246" s="320">
        <v>0</v>
      </c>
      <c r="AG246" s="320">
        <v>0</v>
      </c>
      <c r="AH246" s="320"/>
    </row>
    <row r="247" spans="1:34" outlineLevel="2" x14ac:dyDescent="0.35">
      <c r="A247" s="159"/>
      <c r="C247" s="30" t="s">
        <v>723</v>
      </c>
      <c r="D247" s="176">
        <v>0</v>
      </c>
      <c r="E247" s="176">
        <v>0</v>
      </c>
      <c r="F247" s="176"/>
      <c r="G247" s="176"/>
      <c r="H247" s="320"/>
      <c r="I247" s="320"/>
      <c r="J247" s="320"/>
      <c r="L247" s="176">
        <v>0</v>
      </c>
      <c r="M247" s="176">
        <v>0</v>
      </c>
      <c r="N247" s="176"/>
      <c r="O247" s="176"/>
      <c r="P247" s="320"/>
      <c r="Q247" s="320"/>
      <c r="R247" s="320"/>
      <c r="T247" s="176">
        <v>0</v>
      </c>
      <c r="U247" s="176">
        <v>0</v>
      </c>
      <c r="V247" s="176"/>
      <c r="W247" s="176"/>
      <c r="X247" s="320"/>
      <c r="Y247" s="320"/>
      <c r="Z247" s="320"/>
      <c r="AB247" s="176">
        <v>0</v>
      </c>
      <c r="AC247" s="176">
        <v>0</v>
      </c>
      <c r="AD247" s="176"/>
      <c r="AE247" s="176"/>
      <c r="AF247" s="320"/>
      <c r="AG247" s="320"/>
      <c r="AH247" s="320"/>
    </row>
    <row r="248" spans="1:34" outlineLevel="2" x14ac:dyDescent="0.35">
      <c r="A248" s="159"/>
      <c r="C248" s="30" t="s">
        <v>724</v>
      </c>
      <c r="D248" s="176">
        <v>0</v>
      </c>
      <c r="E248" s="176">
        <v>0</v>
      </c>
      <c r="F248" s="176"/>
      <c r="G248" s="176"/>
      <c r="H248" s="320"/>
      <c r="I248" s="320"/>
      <c r="J248" s="320"/>
      <c r="L248" s="176">
        <v>0</v>
      </c>
      <c r="M248" s="176">
        <v>0</v>
      </c>
      <c r="N248" s="176"/>
      <c r="O248" s="176"/>
      <c r="P248" s="320"/>
      <c r="Q248" s="320"/>
      <c r="R248" s="320"/>
      <c r="T248" s="176">
        <v>0</v>
      </c>
      <c r="U248" s="176">
        <v>0</v>
      </c>
      <c r="V248" s="176"/>
      <c r="W248" s="176"/>
      <c r="X248" s="320"/>
      <c r="Y248" s="320"/>
      <c r="Z248" s="320"/>
      <c r="AB248" s="176">
        <v>0</v>
      </c>
      <c r="AC248" s="176">
        <v>0</v>
      </c>
      <c r="AD248" s="176"/>
      <c r="AE248" s="176"/>
      <c r="AF248" s="320"/>
      <c r="AG248" s="320"/>
      <c r="AH248" s="320"/>
    </row>
    <row r="249" spans="1:34" outlineLevel="2" x14ac:dyDescent="0.35">
      <c r="A249" s="159"/>
      <c r="C249" s="30" t="s">
        <v>725</v>
      </c>
      <c r="D249" s="176">
        <v>0</v>
      </c>
      <c r="E249" s="176">
        <v>0</v>
      </c>
      <c r="F249" s="176"/>
      <c r="G249" s="176"/>
      <c r="H249" s="320"/>
      <c r="I249" s="320"/>
      <c r="J249" s="320"/>
      <c r="L249" s="176">
        <v>0</v>
      </c>
      <c r="M249" s="176">
        <v>0</v>
      </c>
      <c r="N249" s="176"/>
      <c r="O249" s="176"/>
      <c r="P249" s="320"/>
      <c r="Q249" s="320"/>
      <c r="R249" s="320"/>
      <c r="T249" s="176">
        <v>0</v>
      </c>
      <c r="U249" s="176">
        <v>0</v>
      </c>
      <c r="V249" s="176"/>
      <c r="W249" s="176"/>
      <c r="X249" s="320"/>
      <c r="Y249" s="320"/>
      <c r="Z249" s="320"/>
      <c r="AB249" s="176">
        <v>0</v>
      </c>
      <c r="AC249" s="176">
        <v>0</v>
      </c>
      <c r="AD249" s="176"/>
      <c r="AE249" s="176"/>
      <c r="AF249" s="320"/>
      <c r="AG249" s="320"/>
      <c r="AH249" s="320"/>
    </row>
    <row r="250" spans="1:34" outlineLevel="2" x14ac:dyDescent="0.35">
      <c r="A250" s="159"/>
      <c r="C250" s="30" t="s">
        <v>726</v>
      </c>
      <c r="D250" s="176">
        <v>0</v>
      </c>
      <c r="E250" s="176">
        <v>0</v>
      </c>
      <c r="F250" s="176"/>
      <c r="G250" s="176"/>
      <c r="H250" s="320"/>
      <c r="I250" s="320"/>
      <c r="J250" s="320"/>
      <c r="L250" s="176">
        <v>0</v>
      </c>
      <c r="M250" s="176">
        <v>0</v>
      </c>
      <c r="N250" s="176"/>
      <c r="O250" s="176"/>
      <c r="P250" s="320"/>
      <c r="Q250" s="320"/>
      <c r="R250" s="320"/>
      <c r="T250" s="176">
        <v>0</v>
      </c>
      <c r="U250" s="176">
        <v>0</v>
      </c>
      <c r="V250" s="176"/>
      <c r="W250" s="176"/>
      <c r="X250" s="320"/>
      <c r="Y250" s="320"/>
      <c r="Z250" s="320"/>
      <c r="AB250" s="176">
        <v>0</v>
      </c>
      <c r="AC250" s="176">
        <v>0</v>
      </c>
      <c r="AD250" s="176"/>
      <c r="AE250" s="176"/>
      <c r="AF250" s="320"/>
      <c r="AG250" s="320"/>
      <c r="AH250" s="320"/>
    </row>
    <row r="251" spans="1:34" outlineLevel="2" x14ac:dyDescent="0.35">
      <c r="A251" s="159"/>
      <c r="C251" s="30" t="s">
        <v>727</v>
      </c>
      <c r="D251" s="176">
        <v>0</v>
      </c>
      <c r="E251" s="176">
        <v>0</v>
      </c>
      <c r="F251" s="176"/>
      <c r="G251" s="176"/>
      <c r="H251" s="320"/>
      <c r="I251" s="320"/>
      <c r="J251" s="320"/>
      <c r="L251" s="176">
        <v>0</v>
      </c>
      <c r="M251" s="176">
        <v>0</v>
      </c>
      <c r="N251" s="176"/>
      <c r="O251" s="176"/>
      <c r="P251" s="320"/>
      <c r="Q251" s="320"/>
      <c r="R251" s="320"/>
      <c r="T251" s="176">
        <v>0</v>
      </c>
      <c r="U251" s="176">
        <v>0</v>
      </c>
      <c r="V251" s="176"/>
      <c r="W251" s="176"/>
      <c r="X251" s="320"/>
      <c r="Y251" s="320"/>
      <c r="Z251" s="320"/>
      <c r="AB251" s="176">
        <v>0</v>
      </c>
      <c r="AC251" s="176">
        <v>0</v>
      </c>
      <c r="AD251" s="176"/>
      <c r="AE251" s="176"/>
      <c r="AF251" s="320"/>
      <c r="AG251" s="320"/>
      <c r="AH251" s="320"/>
    </row>
    <row r="252" spans="1:34" outlineLevel="2" x14ac:dyDescent="0.3">
      <c r="A252" s="159"/>
      <c r="C252" s="32"/>
      <c r="D252" s="223"/>
      <c r="E252" s="223"/>
      <c r="F252" s="223"/>
      <c r="G252" s="223"/>
      <c r="H252" s="223"/>
      <c r="I252" s="223"/>
      <c r="J252" s="223"/>
      <c r="L252" s="223"/>
      <c r="M252" s="223"/>
      <c r="N252" s="223"/>
      <c r="O252" s="223"/>
      <c r="P252" s="223"/>
      <c r="Q252" s="223"/>
      <c r="R252" s="223"/>
      <c r="T252" s="223"/>
      <c r="U252" s="223"/>
      <c r="V252" s="223"/>
      <c r="W252" s="223"/>
      <c r="X252" s="223"/>
      <c r="Y252" s="223"/>
      <c r="Z252" s="223"/>
      <c r="AB252" s="223"/>
      <c r="AC252" s="223"/>
      <c r="AD252" s="223"/>
      <c r="AE252" s="223"/>
      <c r="AF252" s="223"/>
      <c r="AG252" s="223"/>
      <c r="AH252" s="223"/>
    </row>
    <row r="253" spans="1:34" outlineLevel="2" x14ac:dyDescent="0.35">
      <c r="A253" s="159"/>
      <c r="C253" s="45" t="s">
        <v>175</v>
      </c>
      <c r="D253" s="257">
        <v>0</v>
      </c>
      <c r="E253" s="257">
        <v>0</v>
      </c>
      <c r="F253" s="257"/>
      <c r="G253" s="257"/>
      <c r="H253" s="257">
        <v>0</v>
      </c>
      <c r="I253" s="257">
        <v>0</v>
      </c>
      <c r="J253" s="257"/>
      <c r="L253" s="257">
        <v>0</v>
      </c>
      <c r="M253" s="257">
        <v>0</v>
      </c>
      <c r="N253" s="257"/>
      <c r="O253" s="257"/>
      <c r="P253" s="257">
        <v>0</v>
      </c>
      <c r="Q253" s="257">
        <v>0</v>
      </c>
      <c r="R253" s="257"/>
      <c r="T253" s="257">
        <v>0</v>
      </c>
      <c r="U253" s="257">
        <v>0</v>
      </c>
      <c r="V253" s="257"/>
      <c r="W253" s="257"/>
      <c r="X253" s="257">
        <v>0</v>
      </c>
      <c r="Y253" s="257">
        <v>0</v>
      </c>
      <c r="Z253" s="257"/>
      <c r="AB253" s="257">
        <v>0</v>
      </c>
      <c r="AC253" s="257">
        <v>0</v>
      </c>
      <c r="AD253" s="257"/>
      <c r="AE253" s="257"/>
      <c r="AF253" s="257">
        <v>0</v>
      </c>
      <c r="AG253" s="257">
        <v>0</v>
      </c>
      <c r="AH253" s="257"/>
    </row>
    <row r="254" spans="1:34" outlineLevel="2" x14ac:dyDescent="0.3">
      <c r="A254" s="159"/>
      <c r="C254" s="32"/>
      <c r="D254" s="223"/>
      <c r="E254" s="223"/>
      <c r="F254" s="223"/>
      <c r="G254" s="223"/>
      <c r="H254" s="223"/>
      <c r="I254" s="223"/>
      <c r="J254" s="223"/>
      <c r="L254" s="223"/>
      <c r="M254" s="223"/>
      <c r="N254" s="223"/>
      <c r="O254" s="223"/>
      <c r="P254" s="223"/>
      <c r="Q254" s="223"/>
      <c r="R254" s="223"/>
      <c r="T254" s="223"/>
      <c r="U254" s="223"/>
      <c r="V254" s="223"/>
      <c r="W254" s="223"/>
      <c r="X254" s="223"/>
      <c r="Y254" s="223"/>
      <c r="Z254" s="223"/>
      <c r="AB254" s="223"/>
      <c r="AC254" s="223"/>
      <c r="AD254" s="223"/>
      <c r="AE254" s="223"/>
      <c r="AF254" s="223"/>
      <c r="AG254" s="223"/>
      <c r="AH254" s="223"/>
    </row>
    <row r="255" spans="1:34" outlineLevel="2" x14ac:dyDescent="0.35">
      <c r="A255" s="159"/>
      <c r="C255" s="45" t="s">
        <v>222</v>
      </c>
      <c r="D255" s="253">
        <f>SUM(D256:D257)</f>
        <v>0</v>
      </c>
      <c r="E255" s="253">
        <f>SUM(E256:E257)</f>
        <v>0</v>
      </c>
      <c r="F255" s="253">
        <f t="shared" ref="F255:J255" si="119">SUM(F256:F257)</f>
        <v>0</v>
      </c>
      <c r="G255" s="253">
        <f t="shared" si="119"/>
        <v>0</v>
      </c>
      <c r="H255" s="253">
        <f t="shared" si="119"/>
        <v>0</v>
      </c>
      <c r="I255" s="253">
        <f t="shared" si="119"/>
        <v>0</v>
      </c>
      <c r="J255" s="253">
        <f t="shared" si="119"/>
        <v>0</v>
      </c>
      <c r="L255" s="253">
        <f>SUM(L256:L257)</f>
        <v>0</v>
      </c>
      <c r="M255" s="253">
        <f>SUM(M256:M257)</f>
        <v>0</v>
      </c>
      <c r="N255" s="253">
        <f t="shared" ref="N255:R255" si="120">SUM(N256:N257)</f>
        <v>0</v>
      </c>
      <c r="O255" s="253">
        <f t="shared" si="120"/>
        <v>0</v>
      </c>
      <c r="P255" s="253">
        <f t="shared" si="120"/>
        <v>0</v>
      </c>
      <c r="Q255" s="253">
        <f t="shared" si="120"/>
        <v>0</v>
      </c>
      <c r="R255" s="253">
        <f t="shared" si="120"/>
        <v>0</v>
      </c>
      <c r="T255" s="253">
        <f>SUM(T256:T257)</f>
        <v>0</v>
      </c>
      <c r="U255" s="253">
        <f>SUM(U256:U257)</f>
        <v>0</v>
      </c>
      <c r="V255" s="253">
        <f t="shared" ref="V255:Z255" si="121">SUM(V256:V257)</f>
        <v>0</v>
      </c>
      <c r="W255" s="253">
        <f t="shared" si="121"/>
        <v>0</v>
      </c>
      <c r="X255" s="253">
        <f t="shared" si="121"/>
        <v>0</v>
      </c>
      <c r="Y255" s="253">
        <f t="shared" si="121"/>
        <v>0</v>
      </c>
      <c r="Z255" s="253">
        <f t="shared" si="121"/>
        <v>0</v>
      </c>
      <c r="AB255" s="253">
        <f>SUM(AB256:AB257)</f>
        <v>0</v>
      </c>
      <c r="AC255" s="253">
        <f>SUM(AC256:AC257)</f>
        <v>0</v>
      </c>
      <c r="AD255" s="253">
        <f t="shared" ref="AD255:AH255" si="122">SUM(AD256:AD257)</f>
        <v>0</v>
      </c>
      <c r="AE255" s="253">
        <f t="shared" si="122"/>
        <v>0</v>
      </c>
      <c r="AF255" s="253">
        <f t="shared" si="122"/>
        <v>0</v>
      </c>
      <c r="AG255" s="253">
        <f t="shared" si="122"/>
        <v>0</v>
      </c>
      <c r="AH255" s="253">
        <f t="shared" si="122"/>
        <v>0</v>
      </c>
    </row>
    <row r="256" spans="1:34" outlineLevel="2" x14ac:dyDescent="0.35">
      <c r="A256" s="159"/>
      <c r="C256" s="41" t="s">
        <v>207</v>
      </c>
      <c r="D256" s="176">
        <v>0</v>
      </c>
      <c r="E256" s="176">
        <v>0</v>
      </c>
      <c r="F256" s="176"/>
      <c r="G256" s="176"/>
      <c r="H256" s="176">
        <v>0</v>
      </c>
      <c r="I256" s="176">
        <v>0</v>
      </c>
      <c r="J256" s="176"/>
      <c r="L256" s="176">
        <v>0</v>
      </c>
      <c r="M256" s="176">
        <v>0</v>
      </c>
      <c r="N256" s="176"/>
      <c r="O256" s="176"/>
      <c r="P256" s="176">
        <v>0</v>
      </c>
      <c r="Q256" s="176">
        <v>0</v>
      </c>
      <c r="R256" s="176"/>
      <c r="T256" s="176">
        <v>0</v>
      </c>
      <c r="U256" s="176">
        <v>0</v>
      </c>
      <c r="V256" s="176"/>
      <c r="W256" s="176"/>
      <c r="X256" s="176">
        <v>0</v>
      </c>
      <c r="Y256" s="176">
        <v>0</v>
      </c>
      <c r="Z256" s="176"/>
      <c r="AB256" s="176">
        <v>0</v>
      </c>
      <c r="AC256" s="176">
        <v>0</v>
      </c>
      <c r="AD256" s="176"/>
      <c r="AE256" s="176"/>
      <c r="AF256" s="176">
        <v>0</v>
      </c>
      <c r="AG256" s="176">
        <v>0</v>
      </c>
      <c r="AH256" s="176"/>
    </row>
    <row r="257" spans="1:34" outlineLevel="2" x14ac:dyDescent="0.35">
      <c r="A257" s="159"/>
      <c r="C257" s="41" t="s">
        <v>225</v>
      </c>
      <c r="D257" s="176">
        <v>0</v>
      </c>
      <c r="E257" s="176">
        <v>0</v>
      </c>
      <c r="F257" s="176"/>
      <c r="G257" s="176"/>
      <c r="H257" s="176">
        <v>0</v>
      </c>
      <c r="I257" s="176">
        <v>0</v>
      </c>
      <c r="J257" s="176"/>
      <c r="L257" s="176">
        <v>0</v>
      </c>
      <c r="M257" s="176">
        <v>0</v>
      </c>
      <c r="N257" s="176"/>
      <c r="O257" s="176"/>
      <c r="P257" s="176">
        <v>0</v>
      </c>
      <c r="Q257" s="176">
        <v>0</v>
      </c>
      <c r="R257" s="176"/>
      <c r="T257" s="176">
        <v>0</v>
      </c>
      <c r="U257" s="176">
        <v>0</v>
      </c>
      <c r="V257" s="176"/>
      <c r="W257" s="176"/>
      <c r="X257" s="176">
        <v>0</v>
      </c>
      <c r="Y257" s="176">
        <v>0</v>
      </c>
      <c r="Z257" s="176"/>
      <c r="AB257" s="176">
        <v>0</v>
      </c>
      <c r="AC257" s="176">
        <v>0</v>
      </c>
      <c r="AD257" s="176"/>
      <c r="AE257" s="176"/>
      <c r="AF257" s="176">
        <v>0</v>
      </c>
      <c r="AG257" s="176">
        <v>0</v>
      </c>
      <c r="AH257" s="176"/>
    </row>
    <row r="258" spans="1:34" outlineLevel="2" x14ac:dyDescent="0.3">
      <c r="A258" s="159"/>
      <c r="C258" s="38"/>
      <c r="D258" s="223"/>
      <c r="E258" s="223"/>
      <c r="F258" s="223"/>
      <c r="G258" s="223"/>
      <c r="H258" s="117"/>
      <c r="I258" s="117"/>
      <c r="J258" s="117"/>
      <c r="L258" s="223"/>
      <c r="M258" s="223"/>
      <c r="N258" s="223"/>
      <c r="O258" s="223"/>
      <c r="P258" s="117"/>
      <c r="Q258" s="117"/>
      <c r="R258" s="117"/>
      <c r="T258" s="223"/>
      <c r="U258" s="223"/>
      <c r="V258" s="223"/>
      <c r="W258" s="223"/>
      <c r="X258" s="117"/>
      <c r="Y258" s="117"/>
      <c r="Z258" s="117"/>
      <c r="AB258" s="223"/>
      <c r="AC258" s="223"/>
      <c r="AD258" s="223"/>
      <c r="AE258" s="223"/>
      <c r="AF258" s="117"/>
      <c r="AG258" s="117"/>
      <c r="AH258" s="117"/>
    </row>
    <row r="259" spans="1:34" outlineLevel="2" x14ac:dyDescent="0.35">
      <c r="A259" s="159"/>
      <c r="C259" s="258" t="s">
        <v>227</v>
      </c>
      <c r="D259" s="261">
        <f>D255+D253+D245</f>
        <v>0</v>
      </c>
      <c r="E259" s="261">
        <f>E255+E253+E245</f>
        <v>0</v>
      </c>
      <c r="F259" s="261">
        <f t="shared" ref="F259:J259" si="123">F255+F253+F245</f>
        <v>0</v>
      </c>
      <c r="G259" s="261">
        <f>G255+G253+G245</f>
        <v>0</v>
      </c>
      <c r="H259" s="261">
        <f t="shared" si="123"/>
        <v>0</v>
      </c>
      <c r="I259" s="261">
        <f t="shared" si="123"/>
        <v>0</v>
      </c>
      <c r="J259" s="261">
        <f t="shared" si="123"/>
        <v>0</v>
      </c>
      <c r="L259" s="261">
        <f>L255+L253+L245</f>
        <v>0</v>
      </c>
      <c r="M259" s="261">
        <f>M255+M253+M245</f>
        <v>0</v>
      </c>
      <c r="N259" s="261">
        <f t="shared" ref="N259" si="124">N255+N253+N245</f>
        <v>0</v>
      </c>
      <c r="O259" s="261">
        <f>O255+O253+O245</f>
        <v>0</v>
      </c>
      <c r="P259" s="261">
        <f t="shared" ref="P259:R259" si="125">P255+P253+P245</f>
        <v>0</v>
      </c>
      <c r="Q259" s="261">
        <f t="shared" si="125"/>
        <v>0</v>
      </c>
      <c r="R259" s="261">
        <f t="shared" si="125"/>
        <v>0</v>
      </c>
      <c r="T259" s="261">
        <f>T255+T253+T245</f>
        <v>0</v>
      </c>
      <c r="U259" s="261">
        <f>U255+U253+U245</f>
        <v>0</v>
      </c>
      <c r="V259" s="261">
        <f t="shared" ref="V259" si="126">V255+V253+V245</f>
        <v>0</v>
      </c>
      <c r="W259" s="261">
        <f>W255+W253+W245</f>
        <v>0</v>
      </c>
      <c r="X259" s="261">
        <f t="shared" ref="X259:Z259" si="127">X255+X253+X245</f>
        <v>0</v>
      </c>
      <c r="Y259" s="261">
        <f t="shared" si="127"/>
        <v>0</v>
      </c>
      <c r="Z259" s="261">
        <f t="shared" si="127"/>
        <v>0</v>
      </c>
      <c r="AB259" s="261">
        <f>AB255+AB253+AB245</f>
        <v>0</v>
      </c>
      <c r="AC259" s="261">
        <f>AC255+AC253+AC245</f>
        <v>0</v>
      </c>
      <c r="AD259" s="261">
        <f t="shared" ref="AD259" si="128">AD255+AD253+AD245</f>
        <v>0</v>
      </c>
      <c r="AE259" s="261">
        <f>AE255+AE253+AE245</f>
        <v>0</v>
      </c>
      <c r="AF259" s="261">
        <f t="shared" ref="AF259:AH259" si="129">AF255+AF253+AF245</f>
        <v>0</v>
      </c>
      <c r="AG259" s="261">
        <f t="shared" si="129"/>
        <v>0</v>
      </c>
      <c r="AH259" s="261">
        <f t="shared" si="129"/>
        <v>0</v>
      </c>
    </row>
    <row r="260" spans="1:34" outlineLevel="2" x14ac:dyDescent="0.35">
      <c r="A260" s="159"/>
      <c r="C260" s="38"/>
      <c r="D260" s="118"/>
      <c r="E260" s="117"/>
      <c r="F260" s="117"/>
      <c r="G260" s="117"/>
      <c r="H260" s="117"/>
      <c r="I260" s="117"/>
      <c r="J260" s="117"/>
      <c r="L260" s="118"/>
      <c r="M260" s="117"/>
      <c r="N260" s="117"/>
      <c r="O260" s="117"/>
      <c r="P260" s="117"/>
      <c r="Q260" s="117"/>
      <c r="R260" s="117"/>
      <c r="T260" s="118"/>
      <c r="U260" s="117"/>
      <c r="V260" s="117"/>
      <c r="W260" s="117"/>
      <c r="X260" s="117"/>
      <c r="Y260" s="117"/>
      <c r="Z260" s="117"/>
      <c r="AB260" s="118"/>
      <c r="AC260" s="117"/>
      <c r="AD260" s="117"/>
      <c r="AE260" s="117"/>
      <c r="AF260" s="117"/>
      <c r="AG260" s="117"/>
      <c r="AH260" s="117"/>
    </row>
    <row r="261" spans="1:34" ht="15.5" outlineLevel="2" x14ac:dyDescent="0.35">
      <c r="A261" s="159"/>
      <c r="C261" s="271" t="s">
        <v>229</v>
      </c>
      <c r="D261" s="271"/>
      <c r="E261" s="271"/>
      <c r="F261" s="271"/>
      <c r="G261" s="271"/>
      <c r="H261" s="271"/>
      <c r="I261" s="271"/>
      <c r="J261" s="271"/>
      <c r="L261" s="271"/>
      <c r="M261" s="271"/>
      <c r="N261" s="271"/>
      <c r="O261" s="271"/>
      <c r="P261" s="271"/>
      <c r="Q261" s="271"/>
      <c r="R261" s="271"/>
      <c r="T261" s="271"/>
      <c r="U261" s="271"/>
      <c r="V261" s="271"/>
      <c r="W261" s="271"/>
      <c r="X261" s="271"/>
      <c r="Y261" s="271"/>
      <c r="Z261" s="271"/>
      <c r="AB261" s="271"/>
      <c r="AC261" s="271"/>
      <c r="AD261" s="271"/>
      <c r="AE261" s="271"/>
      <c r="AF261" s="271"/>
      <c r="AG261" s="271"/>
      <c r="AH261" s="271"/>
    </row>
    <row r="262" spans="1:34" outlineLevel="2" x14ac:dyDescent="0.35">
      <c r="A262" s="159"/>
      <c r="C262" s="38"/>
      <c r="D262" s="118"/>
      <c r="E262" s="117"/>
      <c r="F262" s="117"/>
      <c r="G262" s="117"/>
      <c r="H262" s="117"/>
      <c r="I262" s="117"/>
      <c r="J262" s="117"/>
      <c r="L262" s="118"/>
      <c r="M262" s="117"/>
      <c r="N262" s="117"/>
      <c r="O262" s="117"/>
      <c r="P262" s="117"/>
      <c r="Q262" s="117"/>
      <c r="R262" s="117"/>
      <c r="T262" s="118"/>
      <c r="U262" s="117"/>
      <c r="V262" s="117"/>
      <c r="W262" s="117"/>
      <c r="X262" s="117"/>
      <c r="Y262" s="117"/>
      <c r="Z262" s="117"/>
      <c r="AB262" s="118"/>
      <c r="AC262" s="117"/>
      <c r="AD262" s="117"/>
      <c r="AE262" s="117"/>
      <c r="AF262" s="117"/>
      <c r="AG262" s="117"/>
      <c r="AH262" s="117"/>
    </row>
    <row r="263" spans="1:34" outlineLevel="2" x14ac:dyDescent="0.35">
      <c r="A263" s="159"/>
      <c r="C263" s="45" t="s">
        <v>219</v>
      </c>
      <c r="D263" s="253">
        <f>SUM(D264:D269)</f>
        <v>0</v>
      </c>
      <c r="E263" s="253">
        <f>SUM(E264:E269)</f>
        <v>0</v>
      </c>
      <c r="F263" s="253">
        <f t="shared" ref="F263:J263" si="130">SUM(F264:F269)</f>
        <v>0</v>
      </c>
      <c r="G263" s="253">
        <f t="shared" si="130"/>
        <v>0</v>
      </c>
      <c r="H263" s="253">
        <f t="shared" si="130"/>
        <v>0</v>
      </c>
      <c r="I263" s="253">
        <f t="shared" si="130"/>
        <v>0</v>
      </c>
      <c r="J263" s="253">
        <f t="shared" si="130"/>
        <v>0</v>
      </c>
      <c r="K263" s="33"/>
      <c r="L263" s="253">
        <f>SUM(L264:L269)</f>
        <v>0</v>
      </c>
      <c r="M263" s="253">
        <f>SUM(M264:M269)</f>
        <v>0</v>
      </c>
      <c r="N263" s="253">
        <f t="shared" ref="N263:R263" si="131">SUM(N264:N269)</f>
        <v>0</v>
      </c>
      <c r="O263" s="253">
        <f t="shared" si="131"/>
        <v>0</v>
      </c>
      <c r="P263" s="253">
        <f t="shared" si="131"/>
        <v>0</v>
      </c>
      <c r="Q263" s="253">
        <f t="shared" si="131"/>
        <v>0</v>
      </c>
      <c r="R263" s="253">
        <f t="shared" si="131"/>
        <v>0</v>
      </c>
      <c r="T263" s="253">
        <f>SUM(T264:T269)</f>
        <v>0</v>
      </c>
      <c r="U263" s="253">
        <f>SUM(U264:U269)</f>
        <v>0</v>
      </c>
      <c r="V263" s="253">
        <f t="shared" ref="V263:Z263" si="132">SUM(V264:V269)</f>
        <v>0</v>
      </c>
      <c r="W263" s="253">
        <f t="shared" si="132"/>
        <v>0</v>
      </c>
      <c r="X263" s="253">
        <f t="shared" si="132"/>
        <v>0</v>
      </c>
      <c r="Y263" s="253">
        <f t="shared" si="132"/>
        <v>0</v>
      </c>
      <c r="Z263" s="253">
        <f t="shared" si="132"/>
        <v>0</v>
      </c>
      <c r="AB263" s="253">
        <f>SUM(AB264:AB269)</f>
        <v>0</v>
      </c>
      <c r="AC263" s="253">
        <f>SUM(AC264:AC269)</f>
        <v>0</v>
      </c>
      <c r="AD263" s="253">
        <f t="shared" ref="AD263:AH263" si="133">SUM(AD264:AD269)</f>
        <v>0</v>
      </c>
      <c r="AE263" s="253">
        <f t="shared" si="133"/>
        <v>0</v>
      </c>
      <c r="AF263" s="253">
        <f t="shared" si="133"/>
        <v>0</v>
      </c>
      <c r="AG263" s="253">
        <f t="shared" si="133"/>
        <v>0</v>
      </c>
      <c r="AH263" s="253">
        <f t="shared" si="133"/>
        <v>0</v>
      </c>
    </row>
    <row r="264" spans="1:34" outlineLevel="2" x14ac:dyDescent="0.35">
      <c r="A264" s="159"/>
      <c r="C264" s="30" t="s">
        <v>722</v>
      </c>
      <c r="D264" s="176">
        <v>0</v>
      </c>
      <c r="E264" s="176">
        <v>0</v>
      </c>
      <c r="F264" s="176"/>
      <c r="G264" s="176"/>
      <c r="H264" s="320">
        <v>0</v>
      </c>
      <c r="I264" s="320">
        <v>0</v>
      </c>
      <c r="J264" s="320"/>
      <c r="K264" s="33"/>
      <c r="L264" s="176">
        <v>0</v>
      </c>
      <c r="M264" s="176">
        <v>0</v>
      </c>
      <c r="N264" s="176"/>
      <c r="O264" s="176"/>
      <c r="P264" s="320">
        <v>0</v>
      </c>
      <c r="Q264" s="320">
        <v>0</v>
      </c>
      <c r="R264" s="320"/>
      <c r="T264" s="176">
        <v>0</v>
      </c>
      <c r="U264" s="176">
        <v>0</v>
      </c>
      <c r="V264" s="176"/>
      <c r="W264" s="176"/>
      <c r="X264" s="320">
        <v>0</v>
      </c>
      <c r="Y264" s="320">
        <v>0</v>
      </c>
      <c r="Z264" s="320"/>
      <c r="AB264" s="176">
        <v>0</v>
      </c>
      <c r="AC264" s="176">
        <v>0</v>
      </c>
      <c r="AD264" s="176"/>
      <c r="AE264" s="176"/>
      <c r="AF264" s="320">
        <v>0</v>
      </c>
      <c r="AG264" s="320">
        <v>0</v>
      </c>
      <c r="AH264" s="320"/>
    </row>
    <row r="265" spans="1:34" outlineLevel="2" x14ac:dyDescent="0.35">
      <c r="A265" s="159"/>
      <c r="C265" s="30" t="s">
        <v>723</v>
      </c>
      <c r="D265" s="176">
        <v>0</v>
      </c>
      <c r="E265" s="176">
        <v>0</v>
      </c>
      <c r="F265" s="176"/>
      <c r="G265" s="176"/>
      <c r="H265" s="320"/>
      <c r="I265" s="320"/>
      <c r="J265" s="320"/>
      <c r="K265" s="33"/>
      <c r="L265" s="176">
        <v>0</v>
      </c>
      <c r="M265" s="176">
        <v>0</v>
      </c>
      <c r="N265" s="176"/>
      <c r="O265" s="176"/>
      <c r="P265" s="320"/>
      <c r="Q265" s="320"/>
      <c r="R265" s="320"/>
      <c r="T265" s="176">
        <v>0</v>
      </c>
      <c r="U265" s="176">
        <v>0</v>
      </c>
      <c r="V265" s="176"/>
      <c r="W265" s="176"/>
      <c r="X265" s="320"/>
      <c r="Y265" s="320"/>
      <c r="Z265" s="320"/>
      <c r="AB265" s="176">
        <v>0</v>
      </c>
      <c r="AC265" s="176">
        <v>0</v>
      </c>
      <c r="AD265" s="176"/>
      <c r="AE265" s="176"/>
      <c r="AF265" s="320"/>
      <c r="AG265" s="320"/>
      <c r="AH265" s="320"/>
    </row>
    <row r="266" spans="1:34" outlineLevel="2" x14ac:dyDescent="0.35">
      <c r="A266" s="159"/>
      <c r="C266" s="30" t="s">
        <v>724</v>
      </c>
      <c r="D266" s="176">
        <v>0</v>
      </c>
      <c r="E266" s="176">
        <v>0</v>
      </c>
      <c r="F266" s="176"/>
      <c r="G266" s="176"/>
      <c r="H266" s="320"/>
      <c r="I266" s="320"/>
      <c r="J266" s="320"/>
      <c r="K266" s="33"/>
      <c r="L266" s="176">
        <v>0</v>
      </c>
      <c r="M266" s="176">
        <v>0</v>
      </c>
      <c r="N266" s="176"/>
      <c r="O266" s="176"/>
      <c r="P266" s="320"/>
      <c r="Q266" s="320"/>
      <c r="R266" s="320"/>
      <c r="T266" s="176">
        <v>0</v>
      </c>
      <c r="U266" s="176">
        <v>0</v>
      </c>
      <c r="V266" s="176"/>
      <c r="W266" s="176"/>
      <c r="X266" s="320"/>
      <c r="Y266" s="320"/>
      <c r="Z266" s="320"/>
      <c r="AB266" s="176">
        <v>0</v>
      </c>
      <c r="AC266" s="176">
        <v>0</v>
      </c>
      <c r="AD266" s="176"/>
      <c r="AE266" s="176"/>
      <c r="AF266" s="320"/>
      <c r="AG266" s="320"/>
      <c r="AH266" s="320"/>
    </row>
    <row r="267" spans="1:34" outlineLevel="2" x14ac:dyDescent="0.35">
      <c r="A267" s="159"/>
      <c r="C267" s="30" t="s">
        <v>725</v>
      </c>
      <c r="D267" s="176">
        <v>0</v>
      </c>
      <c r="E267" s="176">
        <v>0</v>
      </c>
      <c r="F267" s="176"/>
      <c r="G267" s="176"/>
      <c r="H267" s="320"/>
      <c r="I267" s="320"/>
      <c r="J267" s="320"/>
      <c r="K267" s="33"/>
      <c r="L267" s="176">
        <v>0</v>
      </c>
      <c r="M267" s="176">
        <v>0</v>
      </c>
      <c r="N267" s="176"/>
      <c r="O267" s="176"/>
      <c r="P267" s="320"/>
      <c r="Q267" s="320"/>
      <c r="R267" s="320"/>
      <c r="T267" s="176">
        <v>0</v>
      </c>
      <c r="U267" s="176">
        <v>0</v>
      </c>
      <c r="V267" s="176"/>
      <c r="W267" s="176"/>
      <c r="X267" s="320"/>
      <c r="Y267" s="320"/>
      <c r="Z267" s="320"/>
      <c r="AB267" s="176">
        <v>0</v>
      </c>
      <c r="AC267" s="176">
        <v>0</v>
      </c>
      <c r="AD267" s="176"/>
      <c r="AE267" s="176"/>
      <c r="AF267" s="320"/>
      <c r="AG267" s="320"/>
      <c r="AH267" s="320"/>
    </row>
    <row r="268" spans="1:34" outlineLevel="2" x14ac:dyDescent="0.35">
      <c r="A268" s="159"/>
      <c r="C268" s="30" t="s">
        <v>726</v>
      </c>
      <c r="D268" s="176">
        <v>0</v>
      </c>
      <c r="E268" s="176">
        <v>0</v>
      </c>
      <c r="F268" s="176"/>
      <c r="G268" s="176"/>
      <c r="H268" s="320"/>
      <c r="I268" s="320"/>
      <c r="J268" s="320"/>
      <c r="K268" s="33"/>
      <c r="L268" s="176">
        <v>0</v>
      </c>
      <c r="M268" s="176">
        <v>0</v>
      </c>
      <c r="N268" s="176"/>
      <c r="O268" s="176"/>
      <c r="P268" s="320"/>
      <c r="Q268" s="320"/>
      <c r="R268" s="320"/>
      <c r="T268" s="176">
        <v>0</v>
      </c>
      <c r="U268" s="176">
        <v>0</v>
      </c>
      <c r="V268" s="176"/>
      <c r="W268" s="176"/>
      <c r="X268" s="320"/>
      <c r="Y268" s="320"/>
      <c r="Z268" s="320"/>
      <c r="AB268" s="176">
        <v>0</v>
      </c>
      <c r="AC268" s="176">
        <v>0</v>
      </c>
      <c r="AD268" s="176"/>
      <c r="AE268" s="176"/>
      <c r="AF268" s="320"/>
      <c r="AG268" s="320"/>
      <c r="AH268" s="320"/>
    </row>
    <row r="269" spans="1:34" outlineLevel="2" x14ac:dyDescent="0.35">
      <c r="A269" s="159"/>
      <c r="C269" s="30" t="s">
        <v>727</v>
      </c>
      <c r="D269" s="176">
        <v>0</v>
      </c>
      <c r="E269" s="176">
        <v>0</v>
      </c>
      <c r="F269" s="176"/>
      <c r="G269" s="176"/>
      <c r="H269" s="320"/>
      <c r="I269" s="320"/>
      <c r="J269" s="320"/>
      <c r="K269" s="33"/>
      <c r="L269" s="176">
        <v>0</v>
      </c>
      <c r="M269" s="176">
        <v>0</v>
      </c>
      <c r="N269" s="176"/>
      <c r="O269" s="176"/>
      <c r="P269" s="320"/>
      <c r="Q269" s="320"/>
      <c r="R269" s="320"/>
      <c r="T269" s="176">
        <v>0</v>
      </c>
      <c r="U269" s="176">
        <v>0</v>
      </c>
      <c r="V269" s="176"/>
      <c r="W269" s="176"/>
      <c r="X269" s="320"/>
      <c r="Y269" s="320"/>
      <c r="Z269" s="320"/>
      <c r="AB269" s="176">
        <v>0</v>
      </c>
      <c r="AC269" s="176">
        <v>0</v>
      </c>
      <c r="AD269" s="176"/>
      <c r="AE269" s="176"/>
      <c r="AF269" s="320"/>
      <c r="AG269" s="320"/>
      <c r="AH269" s="320"/>
    </row>
    <row r="270" spans="1:34" outlineLevel="2" x14ac:dyDescent="0.3">
      <c r="A270" s="159"/>
      <c r="C270" s="32"/>
      <c r="D270" s="223"/>
      <c r="E270" s="223"/>
      <c r="F270" s="223"/>
      <c r="G270" s="223"/>
      <c r="H270" s="223"/>
      <c r="I270" s="223"/>
      <c r="J270" s="223"/>
      <c r="K270" s="33"/>
      <c r="L270" s="223"/>
      <c r="M270" s="223"/>
      <c r="N270" s="223"/>
      <c r="O270" s="223"/>
      <c r="P270" s="223"/>
      <c r="Q270" s="223"/>
      <c r="R270" s="223"/>
      <c r="T270" s="223"/>
      <c r="U270" s="223"/>
      <c r="V270" s="223"/>
      <c r="W270" s="223"/>
      <c r="X270" s="223"/>
      <c r="Y270" s="223"/>
      <c r="Z270" s="223"/>
      <c r="AB270" s="223"/>
      <c r="AC270" s="223"/>
      <c r="AD270" s="223"/>
      <c r="AE270" s="223"/>
      <c r="AF270" s="223"/>
      <c r="AG270" s="223"/>
      <c r="AH270" s="223"/>
    </row>
    <row r="271" spans="1:34" outlineLevel="2" x14ac:dyDescent="0.35">
      <c r="A271" s="159"/>
      <c r="C271" s="45" t="s">
        <v>175</v>
      </c>
      <c r="D271" s="253">
        <f>SUM(D272:D284)</f>
        <v>0</v>
      </c>
      <c r="E271" s="253">
        <f>SUM(E272:E284)</f>
        <v>0</v>
      </c>
      <c r="F271" s="253">
        <f t="shared" ref="F271:J271" si="134">SUM(F272:F284)</f>
        <v>0</v>
      </c>
      <c r="G271" s="253">
        <f t="shared" si="134"/>
        <v>0</v>
      </c>
      <c r="H271" s="253">
        <f t="shared" si="134"/>
        <v>0</v>
      </c>
      <c r="I271" s="253">
        <f t="shared" si="134"/>
        <v>0</v>
      </c>
      <c r="J271" s="253">
        <f t="shared" si="134"/>
        <v>0</v>
      </c>
      <c r="K271" s="33"/>
      <c r="L271" s="253">
        <f>SUM(L272:L284)</f>
        <v>0</v>
      </c>
      <c r="M271" s="253">
        <f>SUM(M272:M284)</f>
        <v>0</v>
      </c>
      <c r="N271" s="253">
        <f t="shared" ref="N271:R271" si="135">SUM(N272:N284)</f>
        <v>0</v>
      </c>
      <c r="O271" s="253">
        <f t="shared" si="135"/>
        <v>0</v>
      </c>
      <c r="P271" s="253">
        <f t="shared" si="135"/>
        <v>0</v>
      </c>
      <c r="Q271" s="253">
        <f t="shared" si="135"/>
        <v>0</v>
      </c>
      <c r="R271" s="253">
        <f t="shared" si="135"/>
        <v>0</v>
      </c>
      <c r="T271" s="253">
        <f>SUM(T272:T284)</f>
        <v>0</v>
      </c>
      <c r="U271" s="253">
        <f>SUM(U272:U284)</f>
        <v>0</v>
      </c>
      <c r="V271" s="253">
        <f t="shared" ref="V271:Z271" si="136">SUM(V272:V284)</f>
        <v>0</v>
      </c>
      <c r="W271" s="253">
        <f t="shared" si="136"/>
        <v>0</v>
      </c>
      <c r="X271" s="253">
        <f t="shared" si="136"/>
        <v>0</v>
      </c>
      <c r="Y271" s="253">
        <f t="shared" si="136"/>
        <v>0</v>
      </c>
      <c r="Z271" s="253">
        <f t="shared" si="136"/>
        <v>0</v>
      </c>
      <c r="AB271" s="253">
        <f>SUM(AB272:AB284)</f>
        <v>0</v>
      </c>
      <c r="AC271" s="253">
        <f>SUM(AC272:AC284)</f>
        <v>0</v>
      </c>
      <c r="AD271" s="253">
        <f t="shared" ref="AD271:AH271" si="137">SUM(AD272:AD284)</f>
        <v>0</v>
      </c>
      <c r="AE271" s="253">
        <f t="shared" si="137"/>
        <v>0</v>
      </c>
      <c r="AF271" s="253">
        <f t="shared" si="137"/>
        <v>0</v>
      </c>
      <c r="AG271" s="253">
        <f t="shared" si="137"/>
        <v>0</v>
      </c>
      <c r="AH271" s="253">
        <f t="shared" si="137"/>
        <v>0</v>
      </c>
    </row>
    <row r="272" spans="1:34" outlineLevel="2" x14ac:dyDescent="0.35">
      <c r="A272" s="159"/>
      <c r="C272" s="30" t="s">
        <v>232</v>
      </c>
      <c r="D272" s="176">
        <v>0</v>
      </c>
      <c r="E272" s="176">
        <v>0</v>
      </c>
      <c r="F272" s="176"/>
      <c r="G272" s="176"/>
      <c r="H272" s="176">
        <v>0</v>
      </c>
      <c r="I272" s="176">
        <v>0</v>
      </c>
      <c r="J272" s="176"/>
      <c r="K272" s="33"/>
      <c r="L272" s="176">
        <v>0</v>
      </c>
      <c r="M272" s="176">
        <v>0</v>
      </c>
      <c r="N272" s="176"/>
      <c r="O272" s="176"/>
      <c r="P272" s="176">
        <v>0</v>
      </c>
      <c r="Q272" s="176">
        <v>0</v>
      </c>
      <c r="R272" s="176"/>
      <c r="T272" s="176">
        <v>0</v>
      </c>
      <c r="U272" s="176">
        <v>0</v>
      </c>
      <c r="V272" s="176"/>
      <c r="W272" s="176"/>
      <c r="X272" s="176">
        <v>0</v>
      </c>
      <c r="Y272" s="176">
        <v>0</v>
      </c>
      <c r="Z272" s="176"/>
      <c r="AB272" s="176">
        <v>0</v>
      </c>
      <c r="AC272" s="176">
        <v>0</v>
      </c>
      <c r="AD272" s="176"/>
      <c r="AE272" s="176"/>
      <c r="AF272" s="176">
        <v>0</v>
      </c>
      <c r="AG272" s="176">
        <v>0</v>
      </c>
      <c r="AH272" s="176"/>
    </row>
    <row r="273" spans="1:34" outlineLevel="2" x14ac:dyDescent="0.35">
      <c r="A273" s="159"/>
      <c r="C273" s="30" t="s">
        <v>233</v>
      </c>
      <c r="D273" s="176">
        <v>0</v>
      </c>
      <c r="E273" s="176">
        <v>0</v>
      </c>
      <c r="F273" s="176"/>
      <c r="G273" s="176"/>
      <c r="H273" s="176">
        <v>0</v>
      </c>
      <c r="I273" s="176">
        <v>0</v>
      </c>
      <c r="J273" s="176"/>
      <c r="K273" s="33"/>
      <c r="L273" s="176">
        <v>0</v>
      </c>
      <c r="M273" s="176">
        <v>0</v>
      </c>
      <c r="N273" s="176"/>
      <c r="O273" s="176"/>
      <c r="P273" s="176">
        <v>0</v>
      </c>
      <c r="Q273" s="176">
        <v>0</v>
      </c>
      <c r="R273" s="176"/>
      <c r="T273" s="176">
        <v>0</v>
      </c>
      <c r="U273" s="176">
        <v>0</v>
      </c>
      <c r="V273" s="176"/>
      <c r="W273" s="176"/>
      <c r="X273" s="176">
        <v>0</v>
      </c>
      <c r="Y273" s="176">
        <v>0</v>
      </c>
      <c r="Z273" s="176"/>
      <c r="AB273" s="176">
        <v>0</v>
      </c>
      <c r="AC273" s="176">
        <v>0</v>
      </c>
      <c r="AD273" s="176"/>
      <c r="AE273" s="176"/>
      <c r="AF273" s="176">
        <v>0</v>
      </c>
      <c r="AG273" s="176">
        <v>0</v>
      </c>
      <c r="AH273" s="176"/>
    </row>
    <row r="274" spans="1:34" outlineLevel="2" x14ac:dyDescent="0.35">
      <c r="A274" s="159"/>
      <c r="C274" s="30" t="s">
        <v>234</v>
      </c>
      <c r="D274" s="176">
        <v>0</v>
      </c>
      <c r="E274" s="176">
        <v>0</v>
      </c>
      <c r="F274" s="176"/>
      <c r="G274" s="176"/>
      <c r="H274" s="176">
        <v>0</v>
      </c>
      <c r="I274" s="176">
        <v>0</v>
      </c>
      <c r="J274" s="176"/>
      <c r="K274" s="33"/>
      <c r="L274" s="176">
        <v>0</v>
      </c>
      <c r="M274" s="176">
        <v>0</v>
      </c>
      <c r="N274" s="176"/>
      <c r="O274" s="176"/>
      <c r="P274" s="176">
        <v>0</v>
      </c>
      <c r="Q274" s="176">
        <v>0</v>
      </c>
      <c r="R274" s="176"/>
      <c r="T274" s="176">
        <v>0</v>
      </c>
      <c r="U274" s="176">
        <v>0</v>
      </c>
      <c r="V274" s="176"/>
      <c r="W274" s="176"/>
      <c r="X274" s="176">
        <v>0</v>
      </c>
      <c r="Y274" s="176">
        <v>0</v>
      </c>
      <c r="Z274" s="176"/>
      <c r="AB274" s="176">
        <v>0</v>
      </c>
      <c r="AC274" s="176">
        <v>0</v>
      </c>
      <c r="AD274" s="176"/>
      <c r="AE274" s="176"/>
      <c r="AF274" s="176">
        <v>0</v>
      </c>
      <c r="AG274" s="176">
        <v>0</v>
      </c>
      <c r="AH274" s="176"/>
    </row>
    <row r="275" spans="1:34" outlineLevel="2" x14ac:dyDescent="0.35">
      <c r="A275" s="159"/>
      <c r="C275" s="30" t="s">
        <v>235</v>
      </c>
      <c r="D275" s="176">
        <v>0</v>
      </c>
      <c r="E275" s="176">
        <v>0</v>
      </c>
      <c r="F275" s="176"/>
      <c r="G275" s="176"/>
      <c r="H275" s="176">
        <v>0</v>
      </c>
      <c r="I275" s="176">
        <v>0</v>
      </c>
      <c r="J275" s="176"/>
      <c r="K275" s="33"/>
      <c r="L275" s="176">
        <v>0</v>
      </c>
      <c r="M275" s="176">
        <v>0</v>
      </c>
      <c r="N275" s="176"/>
      <c r="O275" s="176"/>
      <c r="P275" s="176">
        <v>0</v>
      </c>
      <c r="Q275" s="176">
        <v>0</v>
      </c>
      <c r="R275" s="176"/>
      <c r="T275" s="176">
        <v>0</v>
      </c>
      <c r="U275" s="176">
        <v>0</v>
      </c>
      <c r="V275" s="176"/>
      <c r="W275" s="176"/>
      <c r="X275" s="176">
        <v>0</v>
      </c>
      <c r="Y275" s="176">
        <v>0</v>
      </c>
      <c r="Z275" s="176"/>
      <c r="AB275" s="176">
        <v>0</v>
      </c>
      <c r="AC275" s="176">
        <v>0</v>
      </c>
      <c r="AD275" s="176"/>
      <c r="AE275" s="176"/>
      <c r="AF275" s="176">
        <v>0</v>
      </c>
      <c r="AG275" s="176">
        <v>0</v>
      </c>
      <c r="AH275" s="176"/>
    </row>
    <row r="276" spans="1:34" outlineLevel="2" x14ac:dyDescent="0.35">
      <c r="A276" s="159"/>
      <c r="C276" s="30" t="s">
        <v>236</v>
      </c>
      <c r="D276" s="176">
        <v>0</v>
      </c>
      <c r="E276" s="176">
        <v>0</v>
      </c>
      <c r="F276" s="176"/>
      <c r="G276" s="176"/>
      <c r="H276" s="176">
        <v>0</v>
      </c>
      <c r="I276" s="176">
        <v>0</v>
      </c>
      <c r="J276" s="176"/>
      <c r="K276" s="33"/>
      <c r="L276" s="176">
        <v>0</v>
      </c>
      <c r="M276" s="176">
        <v>0</v>
      </c>
      <c r="N276" s="176"/>
      <c r="O276" s="176"/>
      <c r="P276" s="176">
        <v>0</v>
      </c>
      <c r="Q276" s="176">
        <v>0</v>
      </c>
      <c r="R276" s="176"/>
      <c r="T276" s="176">
        <v>0</v>
      </c>
      <c r="U276" s="176">
        <v>0</v>
      </c>
      <c r="V276" s="176"/>
      <c r="W276" s="176"/>
      <c r="X276" s="176">
        <v>0</v>
      </c>
      <c r="Y276" s="176">
        <v>0</v>
      </c>
      <c r="Z276" s="176"/>
      <c r="AB276" s="176">
        <v>0</v>
      </c>
      <c r="AC276" s="176">
        <v>0</v>
      </c>
      <c r="AD276" s="176"/>
      <c r="AE276" s="176"/>
      <c r="AF276" s="176">
        <v>0</v>
      </c>
      <c r="AG276" s="176">
        <v>0</v>
      </c>
      <c r="AH276" s="176"/>
    </row>
    <row r="277" spans="1:34" outlineLevel="2" x14ac:dyDescent="0.35">
      <c r="A277" s="159"/>
      <c r="C277" s="30" t="s">
        <v>237</v>
      </c>
      <c r="D277" s="176">
        <v>0</v>
      </c>
      <c r="E277" s="176">
        <v>0</v>
      </c>
      <c r="F277" s="176"/>
      <c r="G277" s="176"/>
      <c r="H277" s="176">
        <v>0</v>
      </c>
      <c r="I277" s="176">
        <v>0</v>
      </c>
      <c r="J277" s="176"/>
      <c r="K277" s="33"/>
      <c r="L277" s="176">
        <v>0</v>
      </c>
      <c r="M277" s="176">
        <v>0</v>
      </c>
      <c r="N277" s="176"/>
      <c r="O277" s="176"/>
      <c r="P277" s="176">
        <v>0</v>
      </c>
      <c r="Q277" s="176">
        <v>0</v>
      </c>
      <c r="R277" s="176"/>
      <c r="T277" s="176">
        <v>0</v>
      </c>
      <c r="U277" s="176">
        <v>0</v>
      </c>
      <c r="V277" s="176"/>
      <c r="W277" s="176"/>
      <c r="X277" s="176">
        <v>0</v>
      </c>
      <c r="Y277" s="176">
        <v>0</v>
      </c>
      <c r="Z277" s="176"/>
      <c r="AB277" s="176">
        <v>0</v>
      </c>
      <c r="AC277" s="176">
        <v>0</v>
      </c>
      <c r="AD277" s="176"/>
      <c r="AE277" s="176"/>
      <c r="AF277" s="176">
        <v>0</v>
      </c>
      <c r="AG277" s="176">
        <v>0</v>
      </c>
      <c r="AH277" s="176"/>
    </row>
    <row r="278" spans="1:34" outlineLevel="2" x14ac:dyDescent="0.35">
      <c r="A278" s="159"/>
      <c r="C278" s="30" t="s">
        <v>238</v>
      </c>
      <c r="D278" s="176">
        <v>0</v>
      </c>
      <c r="E278" s="176">
        <v>0</v>
      </c>
      <c r="F278" s="176"/>
      <c r="G278" s="176"/>
      <c r="H278" s="176">
        <v>0</v>
      </c>
      <c r="I278" s="176">
        <v>0</v>
      </c>
      <c r="J278" s="176"/>
      <c r="K278" s="33"/>
      <c r="L278" s="176">
        <v>0</v>
      </c>
      <c r="M278" s="176">
        <v>0</v>
      </c>
      <c r="N278" s="176"/>
      <c r="O278" s="176"/>
      <c r="P278" s="176">
        <v>0</v>
      </c>
      <c r="Q278" s="176">
        <v>0</v>
      </c>
      <c r="R278" s="176"/>
      <c r="T278" s="176">
        <v>0</v>
      </c>
      <c r="U278" s="176">
        <v>0</v>
      </c>
      <c r="V278" s="176"/>
      <c r="W278" s="176"/>
      <c r="X278" s="176">
        <v>0</v>
      </c>
      <c r="Y278" s="176">
        <v>0</v>
      </c>
      <c r="Z278" s="176"/>
      <c r="AB278" s="176">
        <v>0</v>
      </c>
      <c r="AC278" s="176">
        <v>0</v>
      </c>
      <c r="AD278" s="176"/>
      <c r="AE278" s="176"/>
      <c r="AF278" s="176">
        <v>0</v>
      </c>
      <c r="AG278" s="176">
        <v>0</v>
      </c>
      <c r="AH278" s="176"/>
    </row>
    <row r="279" spans="1:34" outlineLevel="2" x14ac:dyDescent="0.35">
      <c r="A279" s="159"/>
      <c r="C279" s="30" t="s">
        <v>239</v>
      </c>
      <c r="D279" s="176">
        <v>0</v>
      </c>
      <c r="E279" s="176">
        <v>0</v>
      </c>
      <c r="F279" s="176"/>
      <c r="G279" s="176"/>
      <c r="H279" s="176">
        <v>0</v>
      </c>
      <c r="I279" s="176">
        <v>0</v>
      </c>
      <c r="J279" s="176"/>
      <c r="K279" s="33"/>
      <c r="L279" s="176">
        <v>0</v>
      </c>
      <c r="M279" s="176">
        <v>0</v>
      </c>
      <c r="N279" s="176"/>
      <c r="O279" s="176"/>
      <c r="P279" s="176">
        <v>0</v>
      </c>
      <c r="Q279" s="176">
        <v>0</v>
      </c>
      <c r="R279" s="176"/>
      <c r="T279" s="176">
        <v>0</v>
      </c>
      <c r="U279" s="176">
        <v>0</v>
      </c>
      <c r="V279" s="176"/>
      <c r="W279" s="176"/>
      <c r="X279" s="176">
        <v>0</v>
      </c>
      <c r="Y279" s="176">
        <v>0</v>
      </c>
      <c r="Z279" s="176"/>
      <c r="AB279" s="176">
        <v>0</v>
      </c>
      <c r="AC279" s="176">
        <v>0</v>
      </c>
      <c r="AD279" s="176"/>
      <c r="AE279" s="176"/>
      <c r="AF279" s="176">
        <v>0</v>
      </c>
      <c r="AG279" s="176">
        <v>0</v>
      </c>
      <c r="AH279" s="176"/>
    </row>
    <row r="280" spans="1:34" outlineLevel="2" x14ac:dyDescent="0.35">
      <c r="A280" s="159"/>
      <c r="C280" s="30" t="s">
        <v>240</v>
      </c>
      <c r="D280" s="176">
        <v>0</v>
      </c>
      <c r="E280" s="176">
        <v>0</v>
      </c>
      <c r="F280" s="176"/>
      <c r="G280" s="176"/>
      <c r="H280" s="176">
        <v>0</v>
      </c>
      <c r="I280" s="176">
        <v>0</v>
      </c>
      <c r="J280" s="176"/>
      <c r="K280" s="33"/>
      <c r="L280" s="176">
        <v>0</v>
      </c>
      <c r="M280" s="176">
        <v>0</v>
      </c>
      <c r="N280" s="176"/>
      <c r="O280" s="176"/>
      <c r="P280" s="176">
        <v>0</v>
      </c>
      <c r="Q280" s="176">
        <v>0</v>
      </c>
      <c r="R280" s="176"/>
      <c r="T280" s="176">
        <v>0</v>
      </c>
      <c r="U280" s="176">
        <v>0</v>
      </c>
      <c r="V280" s="176"/>
      <c r="W280" s="176"/>
      <c r="X280" s="176">
        <v>0</v>
      </c>
      <c r="Y280" s="176">
        <v>0</v>
      </c>
      <c r="Z280" s="176"/>
      <c r="AB280" s="176">
        <v>0</v>
      </c>
      <c r="AC280" s="176">
        <v>0</v>
      </c>
      <c r="AD280" s="176"/>
      <c r="AE280" s="176"/>
      <c r="AF280" s="176">
        <v>0</v>
      </c>
      <c r="AG280" s="176">
        <v>0</v>
      </c>
      <c r="AH280" s="176"/>
    </row>
    <row r="281" spans="1:34" outlineLevel="2" x14ac:dyDescent="0.35">
      <c r="A281" s="159"/>
      <c r="C281" s="30" t="s">
        <v>241</v>
      </c>
      <c r="D281" s="176">
        <v>0</v>
      </c>
      <c r="E281" s="176">
        <v>0</v>
      </c>
      <c r="F281" s="176"/>
      <c r="G281" s="176"/>
      <c r="H281" s="176">
        <v>0</v>
      </c>
      <c r="I281" s="176">
        <v>0</v>
      </c>
      <c r="J281" s="176"/>
      <c r="K281" s="33"/>
      <c r="L281" s="176">
        <v>0</v>
      </c>
      <c r="M281" s="176">
        <v>0</v>
      </c>
      <c r="N281" s="176"/>
      <c r="O281" s="176"/>
      <c r="P281" s="176">
        <v>0</v>
      </c>
      <c r="Q281" s="176">
        <v>0</v>
      </c>
      <c r="R281" s="176"/>
      <c r="T281" s="176">
        <v>0</v>
      </c>
      <c r="U281" s="176">
        <v>0</v>
      </c>
      <c r="V281" s="176"/>
      <c r="W281" s="176"/>
      <c r="X281" s="176">
        <v>0</v>
      </c>
      <c r="Y281" s="176">
        <v>0</v>
      </c>
      <c r="Z281" s="176"/>
      <c r="AB281" s="176">
        <v>0</v>
      </c>
      <c r="AC281" s="176">
        <v>0</v>
      </c>
      <c r="AD281" s="176"/>
      <c r="AE281" s="176"/>
      <c r="AF281" s="176">
        <v>0</v>
      </c>
      <c r="AG281" s="176">
        <v>0</v>
      </c>
      <c r="AH281" s="176"/>
    </row>
    <row r="282" spans="1:34" outlineLevel="2" x14ac:dyDescent="0.35">
      <c r="A282" s="159"/>
      <c r="C282" s="30" t="s">
        <v>242</v>
      </c>
      <c r="D282" s="176">
        <v>0</v>
      </c>
      <c r="E282" s="176">
        <v>0</v>
      </c>
      <c r="F282" s="176"/>
      <c r="G282" s="176"/>
      <c r="H282" s="176">
        <v>0</v>
      </c>
      <c r="I282" s="176">
        <v>0</v>
      </c>
      <c r="J282" s="176"/>
      <c r="K282" s="33"/>
      <c r="L282" s="176">
        <v>0</v>
      </c>
      <c r="M282" s="176">
        <v>0</v>
      </c>
      <c r="N282" s="176"/>
      <c r="O282" s="176"/>
      <c r="P282" s="176">
        <v>0</v>
      </c>
      <c r="Q282" s="176">
        <v>0</v>
      </c>
      <c r="R282" s="176"/>
      <c r="T282" s="176">
        <v>0</v>
      </c>
      <c r="U282" s="176">
        <v>0</v>
      </c>
      <c r="V282" s="176"/>
      <c r="W282" s="176"/>
      <c r="X282" s="176">
        <v>0</v>
      </c>
      <c r="Y282" s="176">
        <v>0</v>
      </c>
      <c r="Z282" s="176"/>
      <c r="AB282" s="176">
        <v>0</v>
      </c>
      <c r="AC282" s="176">
        <v>0</v>
      </c>
      <c r="AD282" s="176"/>
      <c r="AE282" s="176"/>
      <c r="AF282" s="176">
        <v>0</v>
      </c>
      <c r="AG282" s="176">
        <v>0</v>
      </c>
      <c r="AH282" s="176"/>
    </row>
    <row r="283" spans="1:34" outlineLevel="2" x14ac:dyDescent="0.35">
      <c r="A283" s="159"/>
      <c r="C283" s="30" t="s">
        <v>243</v>
      </c>
      <c r="D283" s="176">
        <v>0</v>
      </c>
      <c r="E283" s="176">
        <v>0</v>
      </c>
      <c r="F283" s="176"/>
      <c r="G283" s="176"/>
      <c r="H283" s="176">
        <v>0</v>
      </c>
      <c r="I283" s="176">
        <v>0</v>
      </c>
      <c r="J283" s="176"/>
      <c r="K283" s="33"/>
      <c r="L283" s="176">
        <v>0</v>
      </c>
      <c r="M283" s="176">
        <v>0</v>
      </c>
      <c r="N283" s="176"/>
      <c r="O283" s="176"/>
      <c r="P283" s="176">
        <v>0</v>
      </c>
      <c r="Q283" s="176">
        <v>0</v>
      </c>
      <c r="R283" s="176"/>
      <c r="T283" s="176">
        <v>0</v>
      </c>
      <c r="U283" s="176">
        <v>0</v>
      </c>
      <c r="V283" s="176"/>
      <c r="W283" s="176"/>
      <c r="X283" s="176">
        <v>0</v>
      </c>
      <c r="Y283" s="176">
        <v>0</v>
      </c>
      <c r="Z283" s="176"/>
      <c r="AB283" s="176">
        <v>0</v>
      </c>
      <c r="AC283" s="176">
        <v>0</v>
      </c>
      <c r="AD283" s="176"/>
      <c r="AE283" s="176"/>
      <c r="AF283" s="176">
        <v>0</v>
      </c>
      <c r="AG283" s="176">
        <v>0</v>
      </c>
      <c r="AH283" s="176"/>
    </row>
    <row r="284" spans="1:34" outlineLevel="2" x14ac:dyDescent="0.35">
      <c r="A284" s="159"/>
      <c r="C284" s="41" t="s">
        <v>244</v>
      </c>
      <c r="D284" s="176">
        <v>0</v>
      </c>
      <c r="E284" s="176">
        <v>0</v>
      </c>
      <c r="F284" s="176"/>
      <c r="G284" s="176"/>
      <c r="H284" s="176">
        <v>0</v>
      </c>
      <c r="I284" s="176">
        <v>0</v>
      </c>
      <c r="J284" s="176"/>
      <c r="K284" s="33"/>
      <c r="L284" s="176">
        <v>0</v>
      </c>
      <c r="M284" s="176">
        <v>0</v>
      </c>
      <c r="N284" s="176"/>
      <c r="O284" s="176"/>
      <c r="P284" s="176">
        <v>0</v>
      </c>
      <c r="Q284" s="176">
        <v>0</v>
      </c>
      <c r="R284" s="176"/>
      <c r="T284" s="176">
        <v>0</v>
      </c>
      <c r="U284" s="176">
        <v>0</v>
      </c>
      <c r="V284" s="176"/>
      <c r="W284" s="176"/>
      <c r="X284" s="176">
        <v>0</v>
      </c>
      <c r="Y284" s="176">
        <v>0</v>
      </c>
      <c r="Z284" s="176"/>
      <c r="AB284" s="176">
        <v>0</v>
      </c>
      <c r="AC284" s="176">
        <v>0</v>
      </c>
      <c r="AD284" s="176"/>
      <c r="AE284" s="176"/>
      <c r="AF284" s="176">
        <v>0</v>
      </c>
      <c r="AG284" s="176">
        <v>0</v>
      </c>
      <c r="AH284" s="176"/>
    </row>
    <row r="285" spans="1:34" outlineLevel="2" x14ac:dyDescent="0.3">
      <c r="A285" s="159"/>
      <c r="C285" s="32"/>
      <c r="D285" s="223"/>
      <c r="E285" s="223"/>
      <c r="F285" s="223"/>
      <c r="G285" s="223"/>
      <c r="H285" s="223"/>
      <c r="I285" s="223"/>
      <c r="J285" s="223"/>
      <c r="K285" s="33"/>
      <c r="L285" s="223"/>
      <c r="M285" s="223"/>
      <c r="N285" s="223"/>
      <c r="O285" s="223"/>
      <c r="P285" s="223"/>
      <c r="Q285" s="223"/>
      <c r="R285" s="223"/>
      <c r="T285" s="223"/>
      <c r="U285" s="223"/>
      <c r="V285" s="223"/>
      <c r="W285" s="223"/>
      <c r="X285" s="223"/>
      <c r="Y285" s="223"/>
      <c r="Z285" s="223"/>
      <c r="AB285" s="223"/>
      <c r="AC285" s="223"/>
      <c r="AD285" s="223"/>
      <c r="AE285" s="223"/>
      <c r="AF285" s="223"/>
      <c r="AG285" s="223"/>
      <c r="AH285" s="223"/>
    </row>
    <row r="286" spans="1:34" outlineLevel="2" x14ac:dyDescent="0.35">
      <c r="A286" s="159"/>
      <c r="C286" s="45" t="s">
        <v>245</v>
      </c>
      <c r="D286" s="253">
        <f>D287+D295</f>
        <v>0</v>
      </c>
      <c r="E286" s="253">
        <f>E287+E295</f>
        <v>0</v>
      </c>
      <c r="F286" s="253">
        <f t="shared" ref="F286:J286" si="138">F287+F295</f>
        <v>0</v>
      </c>
      <c r="G286" s="253">
        <f t="shared" si="138"/>
        <v>0</v>
      </c>
      <c r="H286" s="253">
        <f t="shared" si="138"/>
        <v>0</v>
      </c>
      <c r="I286" s="253">
        <f t="shared" si="138"/>
        <v>0</v>
      </c>
      <c r="J286" s="253">
        <f t="shared" si="138"/>
        <v>0</v>
      </c>
      <c r="K286" s="33"/>
      <c r="L286" s="253">
        <f>L287+L295</f>
        <v>0</v>
      </c>
      <c r="M286" s="253">
        <f>M287+M295</f>
        <v>0</v>
      </c>
      <c r="N286" s="253">
        <f t="shared" ref="N286:R286" si="139">N287+N295</f>
        <v>0</v>
      </c>
      <c r="O286" s="253">
        <f t="shared" si="139"/>
        <v>0</v>
      </c>
      <c r="P286" s="253">
        <f t="shared" si="139"/>
        <v>0</v>
      </c>
      <c r="Q286" s="253">
        <f t="shared" si="139"/>
        <v>0</v>
      </c>
      <c r="R286" s="253">
        <f t="shared" si="139"/>
        <v>0</v>
      </c>
      <c r="T286" s="253">
        <f>T287+T295</f>
        <v>0</v>
      </c>
      <c r="U286" s="253">
        <f>U287+U295</f>
        <v>0</v>
      </c>
      <c r="V286" s="253">
        <f t="shared" ref="V286:Z286" si="140">V287+V295</f>
        <v>0</v>
      </c>
      <c r="W286" s="253">
        <f t="shared" si="140"/>
        <v>0</v>
      </c>
      <c r="X286" s="253">
        <f t="shared" si="140"/>
        <v>0</v>
      </c>
      <c r="Y286" s="253">
        <f t="shared" si="140"/>
        <v>0</v>
      </c>
      <c r="Z286" s="253">
        <f t="shared" si="140"/>
        <v>0</v>
      </c>
      <c r="AB286" s="253">
        <f>AB287+AB295</f>
        <v>0</v>
      </c>
      <c r="AC286" s="253">
        <f>AC287+AC295</f>
        <v>0</v>
      </c>
      <c r="AD286" s="253">
        <f t="shared" ref="AD286:AH286" si="141">AD287+AD295</f>
        <v>0</v>
      </c>
      <c r="AE286" s="253">
        <f t="shared" si="141"/>
        <v>0</v>
      </c>
      <c r="AF286" s="253">
        <f t="shared" si="141"/>
        <v>0</v>
      </c>
      <c r="AG286" s="253">
        <f t="shared" si="141"/>
        <v>0</v>
      </c>
      <c r="AH286" s="253">
        <f t="shared" si="141"/>
        <v>0</v>
      </c>
    </row>
    <row r="287" spans="1:34" outlineLevel="2" x14ac:dyDescent="0.35">
      <c r="A287" s="159"/>
      <c r="C287" s="41" t="s">
        <v>207</v>
      </c>
      <c r="D287" s="255">
        <f>SUM(D288:D294)</f>
        <v>0</v>
      </c>
      <c r="E287" s="255">
        <f>SUM(E288:E294)</f>
        <v>0</v>
      </c>
      <c r="F287" s="255">
        <f t="shared" ref="F287:J287" si="142">SUM(F288:F294)</f>
        <v>0</v>
      </c>
      <c r="G287" s="255">
        <f t="shared" si="142"/>
        <v>0</v>
      </c>
      <c r="H287" s="255">
        <f t="shared" si="142"/>
        <v>0</v>
      </c>
      <c r="I287" s="255">
        <f t="shared" si="142"/>
        <v>0</v>
      </c>
      <c r="J287" s="255">
        <f t="shared" si="142"/>
        <v>0</v>
      </c>
      <c r="K287" s="33"/>
      <c r="L287" s="255">
        <f>SUM(L288:L294)</f>
        <v>0</v>
      </c>
      <c r="M287" s="255">
        <f>SUM(M288:M294)</f>
        <v>0</v>
      </c>
      <c r="N287" s="255">
        <f t="shared" ref="N287:R287" si="143">SUM(N288:N294)</f>
        <v>0</v>
      </c>
      <c r="O287" s="255">
        <f t="shared" si="143"/>
        <v>0</v>
      </c>
      <c r="P287" s="255">
        <f t="shared" si="143"/>
        <v>0</v>
      </c>
      <c r="Q287" s="255">
        <f t="shared" si="143"/>
        <v>0</v>
      </c>
      <c r="R287" s="255">
        <f t="shared" si="143"/>
        <v>0</v>
      </c>
      <c r="T287" s="255">
        <f>SUM(T288:T294)</f>
        <v>0</v>
      </c>
      <c r="U287" s="255">
        <f>SUM(U288:U294)</f>
        <v>0</v>
      </c>
      <c r="V287" s="255">
        <f t="shared" ref="V287:Z287" si="144">SUM(V288:V294)</f>
        <v>0</v>
      </c>
      <c r="W287" s="255">
        <f t="shared" si="144"/>
        <v>0</v>
      </c>
      <c r="X287" s="255">
        <f t="shared" si="144"/>
        <v>0</v>
      </c>
      <c r="Y287" s="255">
        <f t="shared" si="144"/>
        <v>0</v>
      </c>
      <c r="Z287" s="255">
        <f t="shared" si="144"/>
        <v>0</v>
      </c>
      <c r="AB287" s="255">
        <f>SUM(AB288:AB294)</f>
        <v>0</v>
      </c>
      <c r="AC287" s="255">
        <f>SUM(AC288:AC294)</f>
        <v>0</v>
      </c>
      <c r="AD287" s="255">
        <f t="shared" ref="AD287:AH287" si="145">SUM(AD288:AD294)</f>
        <v>0</v>
      </c>
      <c r="AE287" s="255">
        <f t="shared" si="145"/>
        <v>0</v>
      </c>
      <c r="AF287" s="255">
        <f t="shared" si="145"/>
        <v>0</v>
      </c>
      <c r="AG287" s="255">
        <f t="shared" si="145"/>
        <v>0</v>
      </c>
      <c r="AH287" s="255">
        <f t="shared" si="145"/>
        <v>0</v>
      </c>
    </row>
    <row r="288" spans="1:34" outlineLevel="2" x14ac:dyDescent="0.35">
      <c r="A288" s="159"/>
      <c r="C288" s="96" t="s">
        <v>248</v>
      </c>
      <c r="D288" s="176">
        <v>0</v>
      </c>
      <c r="E288" s="176">
        <v>0</v>
      </c>
      <c r="F288" s="176"/>
      <c r="G288" s="176"/>
      <c r="H288" s="176">
        <v>0</v>
      </c>
      <c r="I288" s="176">
        <v>0</v>
      </c>
      <c r="J288" s="176"/>
      <c r="K288" s="33"/>
      <c r="L288" s="176">
        <v>0</v>
      </c>
      <c r="M288" s="176">
        <v>0</v>
      </c>
      <c r="N288" s="176"/>
      <c r="O288" s="176"/>
      <c r="P288" s="176">
        <v>0</v>
      </c>
      <c r="Q288" s="176">
        <v>0</v>
      </c>
      <c r="R288" s="176"/>
      <c r="T288" s="176">
        <v>0</v>
      </c>
      <c r="U288" s="176">
        <v>0</v>
      </c>
      <c r="V288" s="176"/>
      <c r="W288" s="176"/>
      <c r="X288" s="176">
        <v>0</v>
      </c>
      <c r="Y288" s="176">
        <v>0</v>
      </c>
      <c r="Z288" s="176"/>
      <c r="AB288" s="176">
        <v>0</v>
      </c>
      <c r="AC288" s="176">
        <v>0</v>
      </c>
      <c r="AD288" s="176"/>
      <c r="AE288" s="176"/>
      <c r="AF288" s="176">
        <v>0</v>
      </c>
      <c r="AG288" s="176">
        <v>0</v>
      </c>
      <c r="AH288" s="176"/>
    </row>
    <row r="289" spans="1:34" outlineLevel="2" x14ac:dyDescent="0.35">
      <c r="A289" s="159"/>
      <c r="C289" s="96" t="s">
        <v>249</v>
      </c>
      <c r="D289" s="176">
        <v>0</v>
      </c>
      <c r="E289" s="176">
        <v>0</v>
      </c>
      <c r="F289" s="176"/>
      <c r="G289" s="176"/>
      <c r="H289" s="176">
        <v>0</v>
      </c>
      <c r="I289" s="176">
        <v>0</v>
      </c>
      <c r="J289" s="176"/>
      <c r="K289" s="33"/>
      <c r="L289" s="176">
        <v>0</v>
      </c>
      <c r="M289" s="176">
        <v>0</v>
      </c>
      <c r="N289" s="176"/>
      <c r="O289" s="176"/>
      <c r="P289" s="176">
        <v>0</v>
      </c>
      <c r="Q289" s="176">
        <v>0</v>
      </c>
      <c r="R289" s="176"/>
      <c r="T289" s="176">
        <v>0</v>
      </c>
      <c r="U289" s="176">
        <v>0</v>
      </c>
      <c r="V289" s="176"/>
      <c r="W289" s="176"/>
      <c r="X289" s="176">
        <v>0</v>
      </c>
      <c r="Y289" s="176">
        <v>0</v>
      </c>
      <c r="Z289" s="176"/>
      <c r="AB289" s="176">
        <v>0</v>
      </c>
      <c r="AC289" s="176">
        <v>0</v>
      </c>
      <c r="AD289" s="176"/>
      <c r="AE289" s="176"/>
      <c r="AF289" s="176">
        <v>0</v>
      </c>
      <c r="AG289" s="176">
        <v>0</v>
      </c>
      <c r="AH289" s="176"/>
    </row>
    <row r="290" spans="1:34" outlineLevel="2" x14ac:dyDescent="0.35">
      <c r="A290" s="159"/>
      <c r="C290" s="96" t="s">
        <v>250</v>
      </c>
      <c r="D290" s="176">
        <v>0</v>
      </c>
      <c r="E290" s="176">
        <v>0</v>
      </c>
      <c r="F290" s="176"/>
      <c r="G290" s="176"/>
      <c r="H290" s="176">
        <v>0</v>
      </c>
      <c r="I290" s="176">
        <v>0</v>
      </c>
      <c r="J290" s="176"/>
      <c r="K290" s="33"/>
      <c r="L290" s="176">
        <v>0</v>
      </c>
      <c r="M290" s="176">
        <v>0</v>
      </c>
      <c r="N290" s="176"/>
      <c r="O290" s="176"/>
      <c r="P290" s="176">
        <v>0</v>
      </c>
      <c r="Q290" s="176">
        <v>0</v>
      </c>
      <c r="R290" s="176"/>
      <c r="T290" s="176">
        <v>0</v>
      </c>
      <c r="U290" s="176">
        <v>0</v>
      </c>
      <c r="V290" s="176"/>
      <c r="W290" s="176"/>
      <c r="X290" s="176">
        <v>0</v>
      </c>
      <c r="Y290" s="176">
        <v>0</v>
      </c>
      <c r="Z290" s="176"/>
      <c r="AB290" s="176">
        <v>0</v>
      </c>
      <c r="AC290" s="176">
        <v>0</v>
      </c>
      <c r="AD290" s="176"/>
      <c r="AE290" s="176"/>
      <c r="AF290" s="176">
        <v>0</v>
      </c>
      <c r="AG290" s="176">
        <v>0</v>
      </c>
      <c r="AH290" s="176"/>
    </row>
    <row r="291" spans="1:34" outlineLevel="2" x14ac:dyDescent="0.35">
      <c r="A291" s="159"/>
      <c r="C291" s="96" t="s">
        <v>251</v>
      </c>
      <c r="D291" s="176">
        <v>0</v>
      </c>
      <c r="E291" s="176">
        <v>0</v>
      </c>
      <c r="F291" s="176"/>
      <c r="G291" s="176"/>
      <c r="H291" s="176">
        <v>0</v>
      </c>
      <c r="I291" s="176">
        <v>0</v>
      </c>
      <c r="J291" s="176"/>
      <c r="K291" s="33"/>
      <c r="L291" s="176">
        <v>0</v>
      </c>
      <c r="M291" s="176">
        <v>0</v>
      </c>
      <c r="N291" s="176"/>
      <c r="O291" s="176"/>
      <c r="P291" s="176">
        <v>0</v>
      </c>
      <c r="Q291" s="176">
        <v>0</v>
      </c>
      <c r="R291" s="176"/>
      <c r="T291" s="176">
        <v>0</v>
      </c>
      <c r="U291" s="176">
        <v>0</v>
      </c>
      <c r="V291" s="176"/>
      <c r="W291" s="176"/>
      <c r="X291" s="176">
        <v>0</v>
      </c>
      <c r="Y291" s="176">
        <v>0</v>
      </c>
      <c r="Z291" s="176"/>
      <c r="AB291" s="176">
        <v>0</v>
      </c>
      <c r="AC291" s="176">
        <v>0</v>
      </c>
      <c r="AD291" s="176"/>
      <c r="AE291" s="176"/>
      <c r="AF291" s="176">
        <v>0</v>
      </c>
      <c r="AG291" s="176">
        <v>0</v>
      </c>
      <c r="AH291" s="176"/>
    </row>
    <row r="292" spans="1:34" outlineLevel="2" x14ac:dyDescent="0.35">
      <c r="A292" s="159"/>
      <c r="C292" s="96" t="s">
        <v>252</v>
      </c>
      <c r="D292" s="176">
        <v>0</v>
      </c>
      <c r="E292" s="176">
        <v>0</v>
      </c>
      <c r="F292" s="176"/>
      <c r="G292" s="176"/>
      <c r="H292" s="176">
        <v>0</v>
      </c>
      <c r="I292" s="176">
        <v>0</v>
      </c>
      <c r="J292" s="176"/>
      <c r="K292" s="33"/>
      <c r="L292" s="176">
        <v>0</v>
      </c>
      <c r="M292" s="176">
        <v>0</v>
      </c>
      <c r="N292" s="176"/>
      <c r="O292" s="176"/>
      <c r="P292" s="176">
        <v>0</v>
      </c>
      <c r="Q292" s="176">
        <v>0</v>
      </c>
      <c r="R292" s="176"/>
      <c r="T292" s="176">
        <v>0</v>
      </c>
      <c r="U292" s="176">
        <v>0</v>
      </c>
      <c r="V292" s="176"/>
      <c r="W292" s="176"/>
      <c r="X292" s="176">
        <v>0</v>
      </c>
      <c r="Y292" s="176">
        <v>0</v>
      </c>
      <c r="Z292" s="176"/>
      <c r="AB292" s="176">
        <v>0</v>
      </c>
      <c r="AC292" s="176">
        <v>0</v>
      </c>
      <c r="AD292" s="176"/>
      <c r="AE292" s="176"/>
      <c r="AF292" s="176">
        <v>0</v>
      </c>
      <c r="AG292" s="176">
        <v>0</v>
      </c>
      <c r="AH292" s="176"/>
    </row>
    <row r="293" spans="1:34" outlineLevel="2" x14ac:dyDescent="0.35">
      <c r="A293" s="159"/>
      <c r="C293" s="96" t="s">
        <v>210</v>
      </c>
      <c r="D293" s="176">
        <v>0</v>
      </c>
      <c r="E293" s="176">
        <v>0</v>
      </c>
      <c r="F293" s="176"/>
      <c r="G293" s="176"/>
      <c r="H293" s="176">
        <v>0</v>
      </c>
      <c r="I293" s="176">
        <v>0</v>
      </c>
      <c r="J293" s="176"/>
      <c r="K293" s="33"/>
      <c r="L293" s="176">
        <v>0</v>
      </c>
      <c r="M293" s="176">
        <v>0</v>
      </c>
      <c r="N293" s="176"/>
      <c r="O293" s="176"/>
      <c r="P293" s="176">
        <v>0</v>
      </c>
      <c r="Q293" s="176">
        <v>0</v>
      </c>
      <c r="R293" s="176"/>
      <c r="T293" s="176">
        <v>0</v>
      </c>
      <c r="U293" s="176">
        <v>0</v>
      </c>
      <c r="V293" s="176"/>
      <c r="W293" s="176"/>
      <c r="X293" s="176">
        <v>0</v>
      </c>
      <c r="Y293" s="176">
        <v>0</v>
      </c>
      <c r="Z293" s="176"/>
      <c r="AB293" s="176">
        <v>0</v>
      </c>
      <c r="AC293" s="176">
        <v>0</v>
      </c>
      <c r="AD293" s="176"/>
      <c r="AE293" s="176"/>
      <c r="AF293" s="176">
        <v>0</v>
      </c>
      <c r="AG293" s="176">
        <v>0</v>
      </c>
      <c r="AH293" s="176"/>
    </row>
    <row r="294" spans="1:34" outlineLevel="2" x14ac:dyDescent="0.35">
      <c r="A294" s="159"/>
      <c r="C294" s="96" t="s">
        <v>211</v>
      </c>
      <c r="D294" s="176">
        <v>0</v>
      </c>
      <c r="E294" s="176">
        <v>0</v>
      </c>
      <c r="F294" s="176"/>
      <c r="G294" s="176"/>
      <c r="H294" s="176">
        <v>0</v>
      </c>
      <c r="I294" s="176">
        <v>0</v>
      </c>
      <c r="J294" s="176"/>
      <c r="K294" s="33"/>
      <c r="L294" s="176">
        <v>0</v>
      </c>
      <c r="M294" s="176">
        <v>0</v>
      </c>
      <c r="N294" s="176"/>
      <c r="O294" s="176"/>
      <c r="P294" s="176">
        <v>0</v>
      </c>
      <c r="Q294" s="176">
        <v>0</v>
      </c>
      <c r="R294" s="176"/>
      <c r="T294" s="176">
        <v>0</v>
      </c>
      <c r="U294" s="176">
        <v>0</v>
      </c>
      <c r="V294" s="176"/>
      <c r="W294" s="176"/>
      <c r="X294" s="176">
        <v>0</v>
      </c>
      <c r="Y294" s="176">
        <v>0</v>
      </c>
      <c r="Z294" s="176"/>
      <c r="AB294" s="176">
        <v>0</v>
      </c>
      <c r="AC294" s="176">
        <v>0</v>
      </c>
      <c r="AD294" s="176"/>
      <c r="AE294" s="176"/>
      <c r="AF294" s="176">
        <v>0</v>
      </c>
      <c r="AG294" s="176">
        <v>0</v>
      </c>
      <c r="AH294" s="176"/>
    </row>
    <row r="295" spans="1:34" outlineLevel="2" x14ac:dyDescent="0.35">
      <c r="A295" s="159"/>
      <c r="C295" s="41" t="s">
        <v>212</v>
      </c>
      <c r="D295" s="255">
        <f>SUM(D296:D302)</f>
        <v>0</v>
      </c>
      <c r="E295" s="255">
        <f>SUM(E296:E302)</f>
        <v>0</v>
      </c>
      <c r="F295" s="255">
        <f t="shared" ref="F295:J295" si="146">SUM(F296:F302)</f>
        <v>0</v>
      </c>
      <c r="G295" s="255">
        <f t="shared" si="146"/>
        <v>0</v>
      </c>
      <c r="H295" s="255">
        <f>SUM(H296:H302)</f>
        <v>0</v>
      </c>
      <c r="I295" s="255">
        <f t="shared" si="146"/>
        <v>0</v>
      </c>
      <c r="J295" s="255">
        <f t="shared" si="146"/>
        <v>0</v>
      </c>
      <c r="K295" s="33"/>
      <c r="L295" s="255">
        <f>SUM(L296:L302)</f>
        <v>0</v>
      </c>
      <c r="M295" s="255">
        <f>SUM(M296:M302)</f>
        <v>0</v>
      </c>
      <c r="N295" s="255">
        <f t="shared" ref="N295:O295" si="147">SUM(N296:N302)</f>
        <v>0</v>
      </c>
      <c r="O295" s="255">
        <f t="shared" si="147"/>
        <v>0</v>
      </c>
      <c r="P295" s="255">
        <f>SUM(P296:P302)</f>
        <v>0</v>
      </c>
      <c r="Q295" s="255">
        <f t="shared" ref="Q295:R295" si="148">SUM(Q296:Q302)</f>
        <v>0</v>
      </c>
      <c r="R295" s="255">
        <f t="shared" si="148"/>
        <v>0</v>
      </c>
      <c r="T295" s="255">
        <f>SUM(T296:T302)</f>
        <v>0</v>
      </c>
      <c r="U295" s="255">
        <f>SUM(U296:U302)</f>
        <v>0</v>
      </c>
      <c r="V295" s="255">
        <f t="shared" ref="V295:W295" si="149">SUM(V296:V302)</f>
        <v>0</v>
      </c>
      <c r="W295" s="255">
        <f t="shared" si="149"/>
        <v>0</v>
      </c>
      <c r="X295" s="255">
        <f>SUM(X296:X302)</f>
        <v>0</v>
      </c>
      <c r="Y295" s="255">
        <f t="shared" ref="Y295:Z295" si="150">SUM(Y296:Y302)</f>
        <v>0</v>
      </c>
      <c r="Z295" s="255">
        <f t="shared" si="150"/>
        <v>0</v>
      </c>
      <c r="AB295" s="255">
        <f>SUM(AB296:AB302)</f>
        <v>0</v>
      </c>
      <c r="AC295" s="255">
        <f>SUM(AC296:AC302)</f>
        <v>0</v>
      </c>
      <c r="AD295" s="255">
        <f t="shared" ref="AD295:AE295" si="151">SUM(AD296:AD302)</f>
        <v>0</v>
      </c>
      <c r="AE295" s="255">
        <f t="shared" si="151"/>
        <v>0</v>
      </c>
      <c r="AF295" s="255">
        <f>SUM(AF296:AF302)</f>
        <v>0</v>
      </c>
      <c r="AG295" s="255">
        <f t="shared" ref="AG295:AH295" si="152">SUM(AG296:AG302)</f>
        <v>0</v>
      </c>
      <c r="AH295" s="255">
        <f t="shared" si="152"/>
        <v>0</v>
      </c>
    </row>
    <row r="296" spans="1:34" outlineLevel="2" x14ac:dyDescent="0.3">
      <c r="A296" s="159"/>
      <c r="C296" s="95" t="s">
        <v>254</v>
      </c>
      <c r="D296" s="176">
        <v>0</v>
      </c>
      <c r="E296" s="252"/>
      <c r="F296" s="252"/>
      <c r="G296" s="252"/>
      <c r="H296" s="176">
        <v>0</v>
      </c>
      <c r="I296" s="252"/>
      <c r="J296" s="252"/>
      <c r="K296" s="33"/>
      <c r="L296" s="176">
        <v>0</v>
      </c>
      <c r="M296" s="252"/>
      <c r="N296" s="252"/>
      <c r="O296" s="252"/>
      <c r="P296" s="176">
        <v>0</v>
      </c>
      <c r="Q296" s="252"/>
      <c r="R296" s="252"/>
      <c r="T296" s="176">
        <v>0</v>
      </c>
      <c r="U296" s="252"/>
      <c r="V296" s="252"/>
      <c r="W296" s="252"/>
      <c r="X296" s="176">
        <v>0</v>
      </c>
      <c r="Y296" s="252"/>
      <c r="Z296" s="252"/>
      <c r="AB296" s="176">
        <v>0</v>
      </c>
      <c r="AC296" s="252"/>
      <c r="AD296" s="252"/>
      <c r="AE296" s="252"/>
      <c r="AF296" s="176">
        <v>0</v>
      </c>
      <c r="AG296" s="252"/>
      <c r="AH296" s="252"/>
    </row>
    <row r="297" spans="1:34" outlineLevel="2" x14ac:dyDescent="0.3">
      <c r="A297" s="159"/>
      <c r="C297" s="95" t="s">
        <v>255</v>
      </c>
      <c r="D297" s="176">
        <v>0</v>
      </c>
      <c r="E297" s="252"/>
      <c r="F297" s="252"/>
      <c r="G297" s="252"/>
      <c r="H297" s="252"/>
      <c r="I297" s="252"/>
      <c r="J297" s="252"/>
      <c r="K297" s="33"/>
      <c r="L297" s="176">
        <v>0</v>
      </c>
      <c r="M297" s="252"/>
      <c r="N297" s="252"/>
      <c r="O297" s="252"/>
      <c r="P297" s="252"/>
      <c r="Q297" s="252"/>
      <c r="R297" s="252"/>
      <c r="T297" s="176">
        <v>0</v>
      </c>
      <c r="U297" s="252"/>
      <c r="V297" s="252"/>
      <c r="W297" s="252"/>
      <c r="X297" s="252"/>
      <c r="Y297" s="252"/>
      <c r="Z297" s="252"/>
      <c r="AB297" s="176">
        <v>0</v>
      </c>
      <c r="AC297" s="252"/>
      <c r="AD297" s="252"/>
      <c r="AE297" s="252"/>
      <c r="AF297" s="252"/>
      <c r="AG297" s="252"/>
      <c r="AH297" s="252"/>
    </row>
    <row r="298" spans="1:34" outlineLevel="2" x14ac:dyDescent="0.35">
      <c r="A298" s="159"/>
      <c r="C298" s="95" t="s">
        <v>256</v>
      </c>
      <c r="D298" s="176">
        <v>0</v>
      </c>
      <c r="E298" s="176">
        <v>0</v>
      </c>
      <c r="F298" s="176"/>
      <c r="G298" s="176"/>
      <c r="H298" s="176">
        <v>0</v>
      </c>
      <c r="I298" s="176">
        <v>0</v>
      </c>
      <c r="J298" s="176"/>
      <c r="K298" s="33"/>
      <c r="L298" s="176">
        <v>0</v>
      </c>
      <c r="M298" s="176">
        <v>0</v>
      </c>
      <c r="N298" s="176"/>
      <c r="O298" s="176"/>
      <c r="P298" s="176">
        <v>0</v>
      </c>
      <c r="Q298" s="176">
        <v>0</v>
      </c>
      <c r="R298" s="176"/>
      <c r="T298" s="176">
        <v>0</v>
      </c>
      <c r="U298" s="176">
        <v>0</v>
      </c>
      <c r="V298" s="176"/>
      <c r="W298" s="176"/>
      <c r="X298" s="176">
        <v>0</v>
      </c>
      <c r="Y298" s="176">
        <v>0</v>
      </c>
      <c r="Z298" s="176"/>
      <c r="AB298" s="176">
        <v>0</v>
      </c>
      <c r="AC298" s="176">
        <v>0</v>
      </c>
      <c r="AD298" s="176"/>
      <c r="AE298" s="176"/>
      <c r="AF298" s="176">
        <v>0</v>
      </c>
      <c r="AG298" s="176">
        <v>0</v>
      </c>
      <c r="AH298" s="176"/>
    </row>
    <row r="299" spans="1:34" outlineLevel="2" x14ac:dyDescent="0.3">
      <c r="A299" s="159"/>
      <c r="C299" s="95" t="s">
        <v>257</v>
      </c>
      <c r="D299" s="176">
        <v>0</v>
      </c>
      <c r="E299" s="176">
        <v>0</v>
      </c>
      <c r="F299" s="176"/>
      <c r="G299" s="252"/>
      <c r="H299" s="176">
        <v>0</v>
      </c>
      <c r="I299" s="176">
        <v>0</v>
      </c>
      <c r="J299" s="252"/>
      <c r="K299" s="33"/>
      <c r="L299" s="176">
        <v>0</v>
      </c>
      <c r="M299" s="176">
        <v>0</v>
      </c>
      <c r="N299" s="176"/>
      <c r="O299" s="252"/>
      <c r="P299" s="176">
        <v>0</v>
      </c>
      <c r="Q299" s="176">
        <v>0</v>
      </c>
      <c r="R299" s="252"/>
      <c r="T299" s="176">
        <v>0</v>
      </c>
      <c r="U299" s="176">
        <v>0</v>
      </c>
      <c r="V299" s="176"/>
      <c r="W299" s="252"/>
      <c r="X299" s="176">
        <v>0</v>
      </c>
      <c r="Y299" s="176">
        <v>0</v>
      </c>
      <c r="Z299" s="252"/>
      <c r="AB299" s="176">
        <v>0</v>
      </c>
      <c r="AC299" s="176">
        <v>0</v>
      </c>
      <c r="AD299" s="176"/>
      <c r="AE299" s="252"/>
      <c r="AF299" s="176">
        <v>0</v>
      </c>
      <c r="AG299" s="176">
        <v>0</v>
      </c>
      <c r="AH299" s="252"/>
    </row>
    <row r="300" spans="1:34" outlineLevel="2" x14ac:dyDescent="0.35">
      <c r="A300" s="159"/>
      <c r="C300" s="95" t="s">
        <v>258</v>
      </c>
      <c r="D300" s="176">
        <v>0</v>
      </c>
      <c r="E300" s="176">
        <v>0</v>
      </c>
      <c r="F300" s="176"/>
      <c r="G300" s="176"/>
      <c r="H300" s="176">
        <v>0</v>
      </c>
      <c r="I300" s="176">
        <v>0</v>
      </c>
      <c r="J300" s="176"/>
      <c r="K300" s="33"/>
      <c r="L300" s="176">
        <v>0</v>
      </c>
      <c r="M300" s="176">
        <v>0</v>
      </c>
      <c r="N300" s="176"/>
      <c r="O300" s="176"/>
      <c r="P300" s="176">
        <v>0</v>
      </c>
      <c r="Q300" s="176">
        <v>0</v>
      </c>
      <c r="R300" s="176"/>
      <c r="T300" s="176">
        <v>0</v>
      </c>
      <c r="U300" s="176">
        <v>0</v>
      </c>
      <c r="V300" s="176"/>
      <c r="W300" s="176"/>
      <c r="X300" s="176">
        <v>0</v>
      </c>
      <c r="Y300" s="176">
        <v>0</v>
      </c>
      <c r="Z300" s="176"/>
      <c r="AB300" s="176">
        <v>0</v>
      </c>
      <c r="AC300" s="176">
        <v>0</v>
      </c>
      <c r="AD300" s="176"/>
      <c r="AE300" s="176"/>
      <c r="AF300" s="176">
        <v>0</v>
      </c>
      <c r="AG300" s="176">
        <v>0</v>
      </c>
      <c r="AH300" s="176"/>
    </row>
    <row r="301" spans="1:34" outlineLevel="2" x14ac:dyDescent="0.3">
      <c r="A301" s="159"/>
      <c r="C301" s="95" t="s">
        <v>259</v>
      </c>
      <c r="D301" s="176">
        <v>0</v>
      </c>
      <c r="E301" s="176">
        <v>0</v>
      </c>
      <c r="F301" s="252"/>
      <c r="G301" s="176"/>
      <c r="H301" s="252"/>
      <c r="I301" s="252"/>
      <c r="J301" s="252"/>
      <c r="K301" s="33"/>
      <c r="L301" s="176">
        <v>0</v>
      </c>
      <c r="M301" s="176">
        <v>0</v>
      </c>
      <c r="N301" s="252"/>
      <c r="O301" s="176"/>
      <c r="P301" s="252"/>
      <c r="Q301" s="252"/>
      <c r="R301" s="252"/>
      <c r="T301" s="176">
        <v>0</v>
      </c>
      <c r="U301" s="176">
        <v>0</v>
      </c>
      <c r="V301" s="252"/>
      <c r="W301" s="176"/>
      <c r="X301" s="252"/>
      <c r="Y301" s="252"/>
      <c r="Z301" s="252"/>
      <c r="AB301" s="176">
        <v>0</v>
      </c>
      <c r="AC301" s="176">
        <v>0</v>
      </c>
      <c r="AD301" s="252"/>
      <c r="AE301" s="176"/>
      <c r="AF301" s="252"/>
      <c r="AG301" s="252"/>
      <c r="AH301" s="252"/>
    </row>
    <row r="302" spans="1:34" outlineLevel="2" x14ac:dyDescent="0.35">
      <c r="A302" s="159"/>
      <c r="C302" s="95" t="s">
        <v>215</v>
      </c>
      <c r="D302" s="176">
        <v>0</v>
      </c>
      <c r="E302" s="176">
        <v>0</v>
      </c>
      <c r="F302" s="176"/>
      <c r="G302" s="176"/>
      <c r="H302" s="176">
        <v>0</v>
      </c>
      <c r="I302" s="176">
        <v>0</v>
      </c>
      <c r="J302" s="176"/>
      <c r="K302" s="33"/>
      <c r="L302" s="176">
        <v>0</v>
      </c>
      <c r="M302" s="176">
        <v>0</v>
      </c>
      <c r="N302" s="176"/>
      <c r="O302" s="176"/>
      <c r="P302" s="176">
        <v>0</v>
      </c>
      <c r="Q302" s="176">
        <v>0</v>
      </c>
      <c r="R302" s="176"/>
      <c r="T302" s="176">
        <v>0</v>
      </c>
      <c r="U302" s="176">
        <v>0</v>
      </c>
      <c r="V302" s="176"/>
      <c r="W302" s="176"/>
      <c r="X302" s="176">
        <v>0</v>
      </c>
      <c r="Y302" s="176">
        <v>0</v>
      </c>
      <c r="Z302" s="176"/>
      <c r="AB302" s="176">
        <v>0</v>
      </c>
      <c r="AC302" s="176">
        <v>0</v>
      </c>
      <c r="AD302" s="176"/>
      <c r="AE302" s="176"/>
      <c r="AF302" s="176">
        <v>0</v>
      </c>
      <c r="AG302" s="176">
        <v>0</v>
      </c>
      <c r="AH302" s="176"/>
    </row>
    <row r="303" spans="1:34" outlineLevel="2" x14ac:dyDescent="0.3">
      <c r="A303" s="159"/>
      <c r="C303" s="223"/>
      <c r="D303" s="223"/>
      <c r="E303" s="223"/>
      <c r="F303" s="223"/>
      <c r="G303" s="223"/>
      <c r="H303" s="223"/>
      <c r="I303" s="223"/>
      <c r="J303" s="223"/>
      <c r="L303" s="223"/>
      <c r="M303" s="223"/>
      <c r="N303" s="223"/>
      <c r="O303" s="223"/>
      <c r="P303" s="223"/>
      <c r="Q303" s="223"/>
      <c r="R303" s="223"/>
      <c r="T303" s="223"/>
      <c r="U303" s="223"/>
      <c r="V303" s="223"/>
      <c r="W303" s="223"/>
      <c r="X303" s="223"/>
      <c r="Y303" s="223"/>
      <c r="Z303" s="223"/>
      <c r="AB303" s="223"/>
      <c r="AC303" s="223"/>
      <c r="AD303" s="223"/>
      <c r="AE303" s="223"/>
      <c r="AF303" s="223"/>
      <c r="AG303" s="223"/>
      <c r="AH303" s="223"/>
    </row>
    <row r="304" spans="1:34" outlineLevel="2" x14ac:dyDescent="0.35">
      <c r="A304" s="159"/>
      <c r="C304" s="27" t="s">
        <v>260</v>
      </c>
      <c r="D304" s="261">
        <f>D286+D271+D263</f>
        <v>0</v>
      </c>
      <c r="E304" s="261">
        <f>E286+E271+E263</f>
        <v>0</v>
      </c>
      <c r="F304" s="261">
        <f t="shared" ref="F304:J304" si="153">F286+F271+F263</f>
        <v>0</v>
      </c>
      <c r="G304" s="261">
        <f t="shared" si="153"/>
        <v>0</v>
      </c>
      <c r="H304" s="261">
        <f t="shared" si="153"/>
        <v>0</v>
      </c>
      <c r="I304" s="261">
        <f t="shared" si="153"/>
        <v>0</v>
      </c>
      <c r="J304" s="261">
        <f t="shared" si="153"/>
        <v>0</v>
      </c>
      <c r="K304" s="33"/>
      <c r="L304" s="261">
        <f>L286+L271+L263</f>
        <v>0</v>
      </c>
      <c r="M304" s="261">
        <f>M286+M271+M263</f>
        <v>0</v>
      </c>
      <c r="N304" s="261">
        <f t="shared" ref="N304:R304" si="154">N286+N271+N263</f>
        <v>0</v>
      </c>
      <c r="O304" s="261">
        <f t="shared" si="154"/>
        <v>0</v>
      </c>
      <c r="P304" s="261">
        <f t="shared" si="154"/>
        <v>0</v>
      </c>
      <c r="Q304" s="261">
        <f t="shared" si="154"/>
        <v>0</v>
      </c>
      <c r="R304" s="261">
        <f t="shared" si="154"/>
        <v>0</v>
      </c>
      <c r="T304" s="261">
        <f>T286+T271+T263</f>
        <v>0</v>
      </c>
      <c r="U304" s="261">
        <f>U286+U271+U263</f>
        <v>0</v>
      </c>
      <c r="V304" s="261">
        <f t="shared" ref="V304:Z304" si="155">V286+V271+V263</f>
        <v>0</v>
      </c>
      <c r="W304" s="261">
        <f t="shared" si="155"/>
        <v>0</v>
      </c>
      <c r="X304" s="261">
        <f t="shared" si="155"/>
        <v>0</v>
      </c>
      <c r="Y304" s="261">
        <f t="shared" si="155"/>
        <v>0</v>
      </c>
      <c r="Z304" s="261">
        <f t="shared" si="155"/>
        <v>0</v>
      </c>
      <c r="AB304" s="261">
        <f>AB286+AB271+AB263</f>
        <v>0</v>
      </c>
      <c r="AC304" s="261">
        <f>AC286+AC271+AC263</f>
        <v>0</v>
      </c>
      <c r="AD304" s="261">
        <f t="shared" ref="AD304:AH304" si="156">AD286+AD271+AD263</f>
        <v>0</v>
      </c>
      <c r="AE304" s="261">
        <f t="shared" si="156"/>
        <v>0</v>
      </c>
      <c r="AF304" s="261">
        <f t="shared" si="156"/>
        <v>0</v>
      </c>
      <c r="AG304" s="261">
        <f t="shared" si="156"/>
        <v>0</v>
      </c>
      <c r="AH304" s="261">
        <f t="shared" si="156"/>
        <v>0</v>
      </c>
    </row>
    <row r="305" spans="1:34" outlineLevel="2" x14ac:dyDescent="0.3">
      <c r="A305" s="159"/>
      <c r="C305" s="223"/>
      <c r="D305" s="223"/>
      <c r="E305" s="223"/>
      <c r="F305" s="223"/>
      <c r="G305" s="223"/>
      <c r="H305" s="223"/>
      <c r="I305" s="223"/>
      <c r="J305" s="223"/>
      <c r="K305" s="33"/>
      <c r="L305" s="223"/>
      <c r="M305" s="223"/>
      <c r="N305" s="223"/>
      <c r="O305" s="223"/>
      <c r="P305" s="223"/>
      <c r="Q305" s="223"/>
      <c r="R305" s="223"/>
      <c r="T305" s="223"/>
      <c r="U305" s="223"/>
      <c r="V305" s="223"/>
      <c r="W305" s="223"/>
      <c r="X305" s="223"/>
      <c r="Y305" s="223"/>
      <c r="Z305" s="223"/>
      <c r="AB305" s="223"/>
      <c r="AC305" s="223"/>
      <c r="AD305" s="223"/>
      <c r="AE305" s="223"/>
      <c r="AF305" s="223"/>
      <c r="AG305" s="223"/>
      <c r="AH305" s="223"/>
    </row>
    <row r="306" spans="1:34" ht="15.5" outlineLevel="2" x14ac:dyDescent="0.35">
      <c r="A306" s="159"/>
      <c r="C306" s="271" t="s">
        <v>40</v>
      </c>
      <c r="D306" s="271"/>
      <c r="E306" s="271"/>
      <c r="F306" s="271"/>
      <c r="G306" s="271"/>
      <c r="H306" s="271"/>
      <c r="I306" s="271"/>
      <c r="J306" s="271"/>
      <c r="K306" s="39"/>
      <c r="L306" s="271"/>
      <c r="M306" s="271"/>
      <c r="N306" s="271"/>
      <c r="O306" s="271"/>
      <c r="P306" s="271"/>
      <c r="Q306" s="271"/>
      <c r="R306" s="271"/>
      <c r="T306" s="271"/>
      <c r="U306" s="271"/>
      <c r="V306" s="271"/>
      <c r="W306" s="271"/>
      <c r="X306" s="271"/>
      <c r="Y306" s="271"/>
      <c r="Z306" s="271"/>
      <c r="AB306" s="271"/>
      <c r="AC306" s="271"/>
      <c r="AD306" s="271"/>
      <c r="AE306" s="271"/>
      <c r="AF306" s="271"/>
      <c r="AG306" s="271"/>
      <c r="AH306" s="271"/>
    </row>
    <row r="307" spans="1:34" outlineLevel="2" x14ac:dyDescent="0.35">
      <c r="A307" s="159"/>
      <c r="C307" s="38"/>
      <c r="D307" s="118"/>
      <c r="E307" s="117"/>
      <c r="F307" s="117"/>
      <c r="G307" s="117"/>
      <c r="H307" s="117"/>
      <c r="I307" s="117"/>
      <c r="J307" s="117"/>
      <c r="L307" s="118"/>
      <c r="M307" s="117"/>
      <c r="N307" s="117"/>
      <c r="O307" s="117"/>
      <c r="P307" s="117"/>
      <c r="Q307" s="117"/>
      <c r="R307" s="117"/>
      <c r="T307" s="118"/>
      <c r="U307" s="117"/>
      <c r="V307" s="117"/>
      <c r="W307" s="117"/>
      <c r="X307" s="117"/>
      <c r="Y307" s="117"/>
      <c r="Z307" s="117"/>
      <c r="AB307" s="118"/>
      <c r="AC307" s="117"/>
      <c r="AD307" s="117"/>
      <c r="AE307" s="117"/>
      <c r="AF307" s="117"/>
      <c r="AG307" s="117"/>
      <c r="AH307" s="117"/>
    </row>
    <row r="308" spans="1:34" outlineLevel="2" x14ac:dyDescent="0.35">
      <c r="A308" s="159"/>
      <c r="C308" s="45" t="s">
        <v>262</v>
      </c>
      <c r="D308" s="257">
        <v>0</v>
      </c>
      <c r="E308" s="257">
        <v>0</v>
      </c>
      <c r="F308" s="257"/>
      <c r="G308" s="257"/>
      <c r="H308" s="257">
        <v>0</v>
      </c>
      <c r="I308" s="257">
        <v>0</v>
      </c>
      <c r="J308" s="257"/>
      <c r="K308" s="33"/>
      <c r="L308" s="257">
        <v>0</v>
      </c>
      <c r="M308" s="257">
        <v>0</v>
      </c>
      <c r="N308" s="257"/>
      <c r="O308" s="257"/>
      <c r="P308" s="257">
        <v>0</v>
      </c>
      <c r="Q308" s="257">
        <v>0</v>
      </c>
      <c r="R308" s="257"/>
      <c r="T308" s="257">
        <v>0</v>
      </c>
      <c r="U308" s="257">
        <v>0</v>
      </c>
      <c r="V308" s="257"/>
      <c r="W308" s="257"/>
      <c r="X308" s="257">
        <v>0</v>
      </c>
      <c r="Y308" s="257">
        <v>0</v>
      </c>
      <c r="Z308" s="257"/>
      <c r="AB308" s="257">
        <v>0</v>
      </c>
      <c r="AC308" s="257">
        <v>0</v>
      </c>
      <c r="AD308" s="257"/>
      <c r="AE308" s="257"/>
      <c r="AF308" s="257">
        <v>0</v>
      </c>
      <c r="AG308" s="257">
        <v>0</v>
      </c>
      <c r="AH308" s="257"/>
    </row>
    <row r="309" spans="1:34" outlineLevel="2" x14ac:dyDescent="0.35">
      <c r="A309" s="159"/>
      <c r="C309" s="26" t="s">
        <v>264</v>
      </c>
      <c r="D309" s="176">
        <v>0</v>
      </c>
      <c r="E309" s="176">
        <v>0</v>
      </c>
      <c r="F309" s="176"/>
      <c r="G309" s="176"/>
      <c r="H309" s="176">
        <v>0</v>
      </c>
      <c r="I309" s="176">
        <v>0</v>
      </c>
      <c r="J309" s="176"/>
      <c r="K309" s="33"/>
      <c r="L309" s="176">
        <v>0</v>
      </c>
      <c r="M309" s="176">
        <v>0</v>
      </c>
      <c r="N309" s="176"/>
      <c r="O309" s="176"/>
      <c r="P309" s="176">
        <v>0</v>
      </c>
      <c r="Q309" s="176">
        <v>0</v>
      </c>
      <c r="R309" s="176"/>
      <c r="T309" s="176">
        <v>0</v>
      </c>
      <c r="U309" s="176">
        <v>0</v>
      </c>
      <c r="V309" s="176"/>
      <c r="W309" s="176"/>
      <c r="X309" s="176">
        <v>0</v>
      </c>
      <c r="Y309" s="176">
        <v>0</v>
      </c>
      <c r="Z309" s="176"/>
      <c r="AB309" s="176">
        <v>0</v>
      </c>
      <c r="AC309" s="176">
        <v>0</v>
      </c>
      <c r="AD309" s="176"/>
      <c r="AE309" s="176"/>
      <c r="AF309" s="176">
        <v>0</v>
      </c>
      <c r="AG309" s="176">
        <v>0</v>
      </c>
      <c r="AH309" s="176"/>
    </row>
    <row r="310" spans="1:34" outlineLevel="2" x14ac:dyDescent="0.3">
      <c r="A310" s="159"/>
      <c r="C310" s="32"/>
      <c r="D310" s="223"/>
      <c r="E310" s="223"/>
      <c r="F310" s="223"/>
      <c r="G310" s="223"/>
      <c r="H310" s="223"/>
      <c r="I310" s="223"/>
      <c r="J310" s="223"/>
      <c r="K310" s="33"/>
      <c r="L310" s="223"/>
      <c r="M310" s="223"/>
      <c r="N310" s="223"/>
      <c r="O310" s="223"/>
      <c r="P310" s="223"/>
      <c r="Q310" s="223"/>
      <c r="R310" s="223"/>
      <c r="T310" s="223"/>
      <c r="U310" s="223"/>
      <c r="V310" s="223"/>
      <c r="W310" s="223"/>
      <c r="X310" s="223"/>
      <c r="Y310" s="223"/>
      <c r="Z310" s="223"/>
      <c r="AB310" s="223"/>
      <c r="AC310" s="223"/>
      <c r="AD310" s="223"/>
      <c r="AE310" s="223"/>
      <c r="AF310" s="223"/>
      <c r="AG310" s="223"/>
      <c r="AH310" s="223"/>
    </row>
    <row r="311" spans="1:34" outlineLevel="2" x14ac:dyDescent="0.35">
      <c r="A311" s="159"/>
      <c r="C311" s="45" t="s">
        <v>265</v>
      </c>
      <c r="D311" s="257">
        <v>0</v>
      </c>
      <c r="E311" s="257">
        <v>0</v>
      </c>
      <c r="F311" s="257"/>
      <c r="G311" s="257"/>
      <c r="H311" s="257">
        <v>0</v>
      </c>
      <c r="I311" s="257">
        <v>0</v>
      </c>
      <c r="J311" s="257"/>
      <c r="K311" s="33"/>
      <c r="L311" s="257">
        <v>0</v>
      </c>
      <c r="M311" s="257">
        <v>0</v>
      </c>
      <c r="N311" s="257"/>
      <c r="O311" s="257"/>
      <c r="P311" s="257">
        <v>0</v>
      </c>
      <c r="Q311" s="257">
        <v>0</v>
      </c>
      <c r="R311" s="257"/>
      <c r="T311" s="257">
        <v>0</v>
      </c>
      <c r="U311" s="257">
        <v>0</v>
      </c>
      <c r="V311" s="257"/>
      <c r="W311" s="257"/>
      <c r="X311" s="257">
        <v>0</v>
      </c>
      <c r="Y311" s="257">
        <v>0</v>
      </c>
      <c r="Z311" s="257"/>
      <c r="AB311" s="257">
        <v>0</v>
      </c>
      <c r="AC311" s="257">
        <v>0</v>
      </c>
      <c r="AD311" s="257"/>
      <c r="AE311" s="257"/>
      <c r="AF311" s="257">
        <v>0</v>
      </c>
      <c r="AG311" s="257">
        <v>0</v>
      </c>
      <c r="AH311" s="257"/>
    </row>
    <row r="312" spans="1:34" outlineLevel="2" x14ac:dyDescent="0.35">
      <c r="A312" s="159"/>
      <c r="C312" s="45" t="s">
        <v>267</v>
      </c>
      <c r="D312" s="257">
        <v>0</v>
      </c>
      <c r="E312" s="257">
        <v>0</v>
      </c>
      <c r="F312" s="257"/>
      <c r="G312" s="257"/>
      <c r="H312" s="257">
        <v>0</v>
      </c>
      <c r="I312" s="257">
        <v>0</v>
      </c>
      <c r="J312" s="257"/>
      <c r="K312" s="33"/>
      <c r="L312" s="257">
        <v>0</v>
      </c>
      <c r="M312" s="257">
        <v>0</v>
      </c>
      <c r="N312" s="257"/>
      <c r="O312" s="257"/>
      <c r="P312" s="257">
        <v>0</v>
      </c>
      <c r="Q312" s="257">
        <v>0</v>
      </c>
      <c r="R312" s="257"/>
      <c r="T312" s="257">
        <v>0</v>
      </c>
      <c r="U312" s="257">
        <v>0</v>
      </c>
      <c r="V312" s="257"/>
      <c r="W312" s="257"/>
      <c r="X312" s="257">
        <v>0</v>
      </c>
      <c r="Y312" s="257">
        <v>0</v>
      </c>
      <c r="Z312" s="257"/>
      <c r="AB312" s="257">
        <v>0</v>
      </c>
      <c r="AC312" s="257">
        <v>0</v>
      </c>
      <c r="AD312" s="257"/>
      <c r="AE312" s="257"/>
      <c r="AF312" s="257">
        <v>0</v>
      </c>
      <c r="AG312" s="257">
        <v>0</v>
      </c>
      <c r="AH312" s="257"/>
    </row>
    <row r="313" spans="1:34" outlineLevel="2" x14ac:dyDescent="0.35">
      <c r="A313" s="159"/>
      <c r="C313" s="45" t="s">
        <v>269</v>
      </c>
      <c r="D313" s="257">
        <v>0</v>
      </c>
      <c r="E313" s="257">
        <v>0</v>
      </c>
      <c r="F313" s="257"/>
      <c r="G313" s="257"/>
      <c r="H313" s="257">
        <v>0</v>
      </c>
      <c r="I313" s="257">
        <v>0</v>
      </c>
      <c r="J313" s="257"/>
      <c r="K313" s="33"/>
      <c r="L313" s="257">
        <v>0</v>
      </c>
      <c r="M313" s="257">
        <v>0</v>
      </c>
      <c r="N313" s="257"/>
      <c r="O313" s="257"/>
      <c r="P313" s="257">
        <v>0</v>
      </c>
      <c r="Q313" s="257">
        <v>0</v>
      </c>
      <c r="R313" s="257"/>
      <c r="T313" s="257">
        <v>0</v>
      </c>
      <c r="U313" s="257">
        <v>0</v>
      </c>
      <c r="V313" s="257"/>
      <c r="W313" s="257"/>
      <c r="X313" s="257">
        <v>0</v>
      </c>
      <c r="Y313" s="257">
        <v>0</v>
      </c>
      <c r="Z313" s="257"/>
      <c r="AB313" s="257">
        <v>0</v>
      </c>
      <c r="AC313" s="257">
        <v>0</v>
      </c>
      <c r="AD313" s="257"/>
      <c r="AE313" s="257"/>
      <c r="AF313" s="257">
        <v>0</v>
      </c>
      <c r="AG313" s="257">
        <v>0</v>
      </c>
      <c r="AH313" s="257"/>
    </row>
    <row r="314" spans="1:34" outlineLevel="2" x14ac:dyDescent="0.35">
      <c r="A314" s="159"/>
      <c r="C314" s="45" t="s">
        <v>271</v>
      </c>
      <c r="D314" s="257">
        <v>0</v>
      </c>
      <c r="E314" s="257">
        <v>0</v>
      </c>
      <c r="F314" s="257"/>
      <c r="G314" s="257"/>
      <c r="H314" s="257">
        <v>0</v>
      </c>
      <c r="I314" s="257">
        <v>0</v>
      </c>
      <c r="J314" s="257"/>
      <c r="K314" s="33"/>
      <c r="L314" s="257">
        <v>0</v>
      </c>
      <c r="M314" s="257">
        <v>0</v>
      </c>
      <c r="N314" s="257"/>
      <c r="O314" s="257"/>
      <c r="P314" s="257">
        <v>0</v>
      </c>
      <c r="Q314" s="257">
        <v>0</v>
      </c>
      <c r="R314" s="257"/>
      <c r="T314" s="257">
        <v>0</v>
      </c>
      <c r="U314" s="257">
        <v>0</v>
      </c>
      <c r="V314" s="257"/>
      <c r="W314" s="257"/>
      <c r="X314" s="257">
        <v>0</v>
      </c>
      <c r="Y314" s="257">
        <v>0</v>
      </c>
      <c r="Z314" s="257"/>
      <c r="AB314" s="257">
        <v>0</v>
      </c>
      <c r="AC314" s="257">
        <v>0</v>
      </c>
      <c r="AD314" s="257"/>
      <c r="AE314" s="257"/>
      <c r="AF314" s="257">
        <v>0</v>
      </c>
      <c r="AG314" s="257">
        <v>0</v>
      </c>
      <c r="AH314" s="257"/>
    </row>
    <row r="315" spans="1:34" outlineLevel="2" x14ac:dyDescent="0.3">
      <c r="A315" s="159"/>
      <c r="C315" s="38"/>
      <c r="D315" s="223"/>
      <c r="E315" s="223"/>
      <c r="F315" s="223"/>
      <c r="G315" s="223"/>
      <c r="H315" s="223"/>
      <c r="I315" s="223"/>
      <c r="J315" s="223"/>
      <c r="L315" s="223"/>
      <c r="M315" s="223"/>
      <c r="N315" s="223"/>
      <c r="O315" s="223"/>
      <c r="P315" s="223"/>
      <c r="Q315" s="223"/>
      <c r="R315" s="223"/>
      <c r="T315" s="223"/>
      <c r="U315" s="223"/>
      <c r="V315" s="223"/>
      <c r="W315" s="223"/>
      <c r="X315" s="223"/>
      <c r="Y315" s="223"/>
      <c r="Z315" s="223"/>
      <c r="AB315" s="223"/>
      <c r="AC315" s="223"/>
      <c r="AD315" s="223"/>
      <c r="AE315" s="223"/>
      <c r="AF315" s="223"/>
      <c r="AG315" s="223"/>
      <c r="AH315" s="223"/>
    </row>
    <row r="316" spans="1:34" outlineLevel="2" x14ac:dyDescent="0.35">
      <c r="A316" s="159"/>
      <c r="C316" s="258" t="s">
        <v>273</v>
      </c>
      <c r="D316" s="261">
        <f>D308+D311+D312+D313+D314</f>
        <v>0</v>
      </c>
      <c r="E316" s="261">
        <f>E308+E311+E312+E313+E314</f>
        <v>0</v>
      </c>
      <c r="F316" s="261">
        <f t="shared" ref="F316:J316" si="157">F308+F311+F312+F313+F314</f>
        <v>0</v>
      </c>
      <c r="G316" s="261">
        <f t="shared" si="157"/>
        <v>0</v>
      </c>
      <c r="H316" s="261">
        <f t="shared" si="157"/>
        <v>0</v>
      </c>
      <c r="I316" s="261">
        <f t="shared" si="157"/>
        <v>0</v>
      </c>
      <c r="J316" s="261">
        <f t="shared" si="157"/>
        <v>0</v>
      </c>
      <c r="K316" s="33"/>
      <c r="L316" s="261">
        <f>L308+L311+L312+L313+L314</f>
        <v>0</v>
      </c>
      <c r="M316" s="261">
        <f>M308+M311+M312+M313+M314</f>
        <v>0</v>
      </c>
      <c r="N316" s="261">
        <f t="shared" ref="N316:R316" si="158">N308+N311+N312+N313+N314</f>
        <v>0</v>
      </c>
      <c r="O316" s="261">
        <f t="shared" si="158"/>
        <v>0</v>
      </c>
      <c r="P316" s="261">
        <f t="shared" si="158"/>
        <v>0</v>
      </c>
      <c r="Q316" s="261">
        <f t="shared" si="158"/>
        <v>0</v>
      </c>
      <c r="R316" s="261">
        <f t="shared" si="158"/>
        <v>0</v>
      </c>
      <c r="T316" s="261">
        <f>T308+T311+T312+T313+T314</f>
        <v>0</v>
      </c>
      <c r="U316" s="261">
        <f>U308+U311+U312+U313+U314</f>
        <v>0</v>
      </c>
      <c r="V316" s="261">
        <f t="shared" ref="V316:Z316" si="159">V308+V311+V312+V313+V314</f>
        <v>0</v>
      </c>
      <c r="W316" s="261">
        <f t="shared" si="159"/>
        <v>0</v>
      </c>
      <c r="X316" s="261">
        <f t="shared" si="159"/>
        <v>0</v>
      </c>
      <c r="Y316" s="261">
        <f t="shared" si="159"/>
        <v>0</v>
      </c>
      <c r="Z316" s="261">
        <f t="shared" si="159"/>
        <v>0</v>
      </c>
      <c r="AB316" s="261">
        <f>AB308+AB311+AB312+AB313+AB314</f>
        <v>0</v>
      </c>
      <c r="AC316" s="261">
        <f>AC308+AC311+AC312+AC313+AC314</f>
        <v>0</v>
      </c>
      <c r="AD316" s="261">
        <f t="shared" ref="AD316:AH316" si="160">AD308+AD311+AD312+AD313+AD314</f>
        <v>0</v>
      </c>
      <c r="AE316" s="261">
        <f t="shared" si="160"/>
        <v>0</v>
      </c>
      <c r="AF316" s="261">
        <f t="shared" si="160"/>
        <v>0</v>
      </c>
      <c r="AG316" s="261">
        <f t="shared" si="160"/>
        <v>0</v>
      </c>
      <c r="AH316" s="261">
        <f t="shared" si="160"/>
        <v>0</v>
      </c>
    </row>
    <row r="317" spans="1:34" outlineLevel="2" x14ac:dyDescent="0.35">
      <c r="A317" s="159"/>
      <c r="C317" s="38"/>
      <c r="D317" s="118"/>
      <c r="E317" s="117"/>
      <c r="F317" s="117"/>
      <c r="G317" s="117"/>
      <c r="H317" s="117"/>
      <c r="I317" s="117"/>
      <c r="J317" s="117"/>
      <c r="K317" s="33"/>
      <c r="L317" s="118"/>
      <c r="M317" s="117"/>
      <c r="N317" s="117"/>
      <c r="O317" s="117"/>
      <c r="P317" s="117"/>
      <c r="Q317" s="117"/>
      <c r="R317" s="117"/>
      <c r="T317" s="118"/>
      <c r="U317" s="117"/>
      <c r="V317" s="117"/>
      <c r="W317" s="117"/>
      <c r="X317" s="117"/>
      <c r="Y317" s="117"/>
      <c r="Z317" s="117"/>
      <c r="AB317" s="118"/>
      <c r="AC317" s="117"/>
      <c r="AD317" s="117"/>
      <c r="AE317" s="117"/>
      <c r="AF317" s="117"/>
      <c r="AG317" s="117"/>
      <c r="AH317" s="117"/>
    </row>
    <row r="318" spans="1:34" ht="15.5" outlineLevel="2" x14ac:dyDescent="0.35">
      <c r="A318" s="159"/>
      <c r="C318" s="271" t="s">
        <v>275</v>
      </c>
      <c r="D318" s="271"/>
      <c r="E318" s="271"/>
      <c r="F318" s="271"/>
      <c r="G318" s="271"/>
      <c r="H318" s="271"/>
      <c r="I318" s="271"/>
      <c r="J318" s="271"/>
      <c r="K318" s="39"/>
      <c r="L318" s="271"/>
      <c r="M318" s="271"/>
      <c r="N318" s="271"/>
      <c r="O318" s="271"/>
      <c r="P318" s="271"/>
      <c r="Q318" s="271"/>
      <c r="R318" s="271"/>
      <c r="T318" s="271"/>
      <c r="U318" s="271"/>
      <c r="V318" s="271"/>
      <c r="W318" s="271"/>
      <c r="X318" s="271"/>
      <c r="Y318" s="271"/>
      <c r="Z318" s="271"/>
      <c r="AB318" s="271"/>
      <c r="AC318" s="271"/>
      <c r="AD318" s="271"/>
      <c r="AE318" s="271"/>
      <c r="AF318" s="271"/>
      <c r="AG318" s="271"/>
      <c r="AH318" s="271"/>
    </row>
    <row r="319" spans="1:34" outlineLevel="2" x14ac:dyDescent="0.35">
      <c r="A319" s="159"/>
      <c r="C319" s="38"/>
      <c r="D319" s="118"/>
      <c r="E319" s="117"/>
      <c r="F319" s="117"/>
      <c r="G319" s="117"/>
      <c r="H319" s="117"/>
      <c r="I319" s="117"/>
      <c r="J319" s="117"/>
      <c r="K319" s="33"/>
      <c r="L319" s="118"/>
      <c r="M319" s="117"/>
      <c r="N319" s="117"/>
      <c r="O319" s="117"/>
      <c r="P319" s="117"/>
      <c r="Q319" s="117"/>
      <c r="R319" s="117"/>
      <c r="T319" s="118"/>
      <c r="U319" s="117"/>
      <c r="V319" s="117"/>
      <c r="W319" s="117"/>
      <c r="X319" s="117"/>
      <c r="Y319" s="117"/>
      <c r="Z319" s="117"/>
      <c r="AB319" s="118"/>
      <c r="AC319" s="117"/>
      <c r="AD319" s="117"/>
      <c r="AE319" s="117"/>
      <c r="AF319" s="117"/>
      <c r="AG319" s="117"/>
      <c r="AH319" s="117"/>
    </row>
    <row r="320" spans="1:34" outlineLevel="2" x14ac:dyDescent="0.3">
      <c r="A320" s="159"/>
      <c r="C320" s="45" t="s">
        <v>276</v>
      </c>
      <c r="D320" s="257">
        <v>0</v>
      </c>
      <c r="E320" s="257">
        <v>0</v>
      </c>
      <c r="F320" s="251"/>
      <c r="G320" s="251"/>
      <c r="H320" s="251"/>
      <c r="I320" s="251"/>
      <c r="J320" s="251"/>
      <c r="K320" s="33"/>
      <c r="L320" s="257">
        <v>0</v>
      </c>
      <c r="M320" s="257">
        <v>0</v>
      </c>
      <c r="N320" s="251"/>
      <c r="O320" s="251"/>
      <c r="P320" s="251"/>
      <c r="Q320" s="251"/>
      <c r="R320" s="251"/>
      <c r="T320" s="257">
        <v>0</v>
      </c>
      <c r="U320" s="257">
        <v>0</v>
      </c>
      <c r="V320" s="251"/>
      <c r="W320" s="251"/>
      <c r="X320" s="251"/>
      <c r="Y320" s="251"/>
      <c r="Z320" s="251"/>
      <c r="AB320" s="257">
        <v>0</v>
      </c>
      <c r="AC320" s="257">
        <v>0</v>
      </c>
      <c r="AD320" s="251"/>
      <c r="AE320" s="251"/>
      <c r="AF320" s="251"/>
      <c r="AG320" s="251"/>
      <c r="AH320" s="251"/>
    </row>
    <row r="321" spans="1:34" outlineLevel="2" x14ac:dyDescent="0.3">
      <c r="A321" s="159"/>
      <c r="C321" s="45" t="s">
        <v>279</v>
      </c>
      <c r="D321" s="257">
        <v>0</v>
      </c>
      <c r="E321" s="257">
        <v>0</v>
      </c>
      <c r="F321" s="251"/>
      <c r="G321" s="251"/>
      <c r="H321" s="251"/>
      <c r="I321" s="251"/>
      <c r="J321" s="251"/>
      <c r="K321" s="33"/>
      <c r="L321" s="257">
        <v>0</v>
      </c>
      <c r="M321" s="257">
        <v>0</v>
      </c>
      <c r="N321" s="251"/>
      <c r="O321" s="251"/>
      <c r="P321" s="251"/>
      <c r="Q321" s="251"/>
      <c r="R321" s="251"/>
      <c r="T321" s="257">
        <v>0</v>
      </c>
      <c r="U321" s="257">
        <v>0</v>
      </c>
      <c r="V321" s="251"/>
      <c r="W321" s="251"/>
      <c r="X321" s="251"/>
      <c r="Y321" s="251"/>
      <c r="Z321" s="251"/>
      <c r="AB321" s="257">
        <v>0</v>
      </c>
      <c r="AC321" s="257">
        <v>0</v>
      </c>
      <c r="AD321" s="251"/>
      <c r="AE321" s="251"/>
      <c r="AF321" s="251"/>
      <c r="AG321" s="251"/>
      <c r="AH321" s="251"/>
    </row>
    <row r="322" spans="1:34" outlineLevel="2" x14ac:dyDescent="0.3">
      <c r="A322" s="159"/>
      <c r="C322" s="32"/>
      <c r="D322" s="223"/>
      <c r="E322" s="223"/>
      <c r="F322" s="223"/>
      <c r="G322" s="223"/>
      <c r="H322" s="223"/>
      <c r="I322" s="223"/>
      <c r="J322" s="223"/>
      <c r="K322" s="33"/>
      <c r="L322" s="223"/>
      <c r="M322" s="223"/>
      <c r="N322" s="223"/>
      <c r="O322" s="223"/>
      <c r="P322" s="223"/>
      <c r="Q322" s="223"/>
      <c r="R322" s="223"/>
      <c r="T322" s="223"/>
      <c r="U322" s="223"/>
      <c r="V322" s="223"/>
      <c r="W322" s="223"/>
      <c r="X322" s="223"/>
      <c r="Y322" s="223"/>
      <c r="Z322" s="223"/>
      <c r="AB322" s="223"/>
      <c r="AC322" s="223"/>
      <c r="AD322" s="223"/>
      <c r="AE322" s="223"/>
      <c r="AF322" s="223"/>
      <c r="AG322" s="223"/>
      <c r="AH322" s="223"/>
    </row>
    <row r="323" spans="1:34" outlineLevel="2" x14ac:dyDescent="0.3">
      <c r="A323" s="159"/>
      <c r="C323" s="45" t="s">
        <v>281</v>
      </c>
      <c r="D323" s="257">
        <v>0</v>
      </c>
      <c r="E323" s="257">
        <v>0</v>
      </c>
      <c r="F323" s="251"/>
      <c r="G323" s="251"/>
      <c r="H323" s="251"/>
      <c r="I323" s="251"/>
      <c r="J323" s="251"/>
      <c r="K323" s="33"/>
      <c r="L323" s="257">
        <v>0</v>
      </c>
      <c r="M323" s="257">
        <v>0</v>
      </c>
      <c r="N323" s="251"/>
      <c r="O323" s="251"/>
      <c r="P323" s="251"/>
      <c r="Q323" s="251"/>
      <c r="R323" s="251"/>
      <c r="T323" s="257">
        <v>0</v>
      </c>
      <c r="U323" s="257">
        <v>0</v>
      </c>
      <c r="V323" s="251"/>
      <c r="W323" s="251"/>
      <c r="X323" s="251"/>
      <c r="Y323" s="251"/>
      <c r="Z323" s="251"/>
      <c r="AB323" s="257">
        <v>0</v>
      </c>
      <c r="AC323" s="257">
        <v>0</v>
      </c>
      <c r="AD323" s="251"/>
      <c r="AE323" s="251"/>
      <c r="AF323" s="251"/>
      <c r="AG323" s="251"/>
      <c r="AH323" s="251"/>
    </row>
    <row r="324" spans="1:34" outlineLevel="2" x14ac:dyDescent="0.3">
      <c r="A324" s="159"/>
      <c r="C324" s="45" t="s">
        <v>283</v>
      </c>
      <c r="D324" s="257">
        <v>0</v>
      </c>
      <c r="E324" s="257">
        <v>0</v>
      </c>
      <c r="F324" s="251"/>
      <c r="G324" s="251"/>
      <c r="H324" s="251"/>
      <c r="I324" s="251"/>
      <c r="J324" s="251"/>
      <c r="K324" s="33"/>
      <c r="L324" s="257">
        <v>0</v>
      </c>
      <c r="M324" s="257">
        <v>0</v>
      </c>
      <c r="N324" s="251"/>
      <c r="O324" s="251"/>
      <c r="P324" s="251"/>
      <c r="Q324" s="251"/>
      <c r="R324" s="251"/>
      <c r="T324" s="257">
        <v>0</v>
      </c>
      <c r="U324" s="257">
        <v>0</v>
      </c>
      <c r="V324" s="251"/>
      <c r="W324" s="251"/>
      <c r="X324" s="251"/>
      <c r="Y324" s="251"/>
      <c r="Z324" s="251"/>
      <c r="AB324" s="257">
        <v>0</v>
      </c>
      <c r="AC324" s="257">
        <v>0</v>
      </c>
      <c r="AD324" s="251"/>
      <c r="AE324" s="251"/>
      <c r="AF324" s="251"/>
      <c r="AG324" s="251"/>
      <c r="AH324" s="251"/>
    </row>
    <row r="325" spans="1:34" outlineLevel="2" x14ac:dyDescent="0.3">
      <c r="A325" s="159"/>
      <c r="C325" s="32"/>
      <c r="D325" s="223"/>
      <c r="E325" s="223"/>
      <c r="F325" s="223"/>
      <c r="G325" s="223"/>
      <c r="H325" s="223"/>
      <c r="I325" s="223"/>
      <c r="J325" s="223"/>
      <c r="K325" s="33"/>
      <c r="L325" s="223"/>
      <c r="M325" s="223"/>
      <c r="N325" s="223"/>
      <c r="O325" s="223"/>
      <c r="P325" s="223"/>
      <c r="Q325" s="223"/>
      <c r="R325" s="223"/>
      <c r="T325" s="223"/>
      <c r="U325" s="223"/>
      <c r="V325" s="223"/>
      <c r="W325" s="223"/>
      <c r="X325" s="223"/>
      <c r="Y325" s="223"/>
      <c r="Z325" s="223"/>
      <c r="AB325" s="223"/>
      <c r="AC325" s="223"/>
      <c r="AD325" s="223"/>
      <c r="AE325" s="223"/>
      <c r="AF325" s="223"/>
      <c r="AG325" s="223"/>
      <c r="AH325" s="223"/>
    </row>
    <row r="326" spans="1:34" outlineLevel="2" x14ac:dyDescent="0.3">
      <c r="A326" s="159"/>
      <c r="C326" s="45" t="s">
        <v>285</v>
      </c>
      <c r="D326" s="253">
        <f>SUM(D327:D328)</f>
        <v>0</v>
      </c>
      <c r="E326" s="253">
        <f>SUM(E327:E328)</f>
        <v>0</v>
      </c>
      <c r="F326" s="251"/>
      <c r="G326" s="251"/>
      <c r="H326" s="253">
        <f>SUM(H327:H328)</f>
        <v>0</v>
      </c>
      <c r="I326" s="253">
        <f>SUM(I327:I328)</f>
        <v>0</v>
      </c>
      <c r="J326" s="251"/>
      <c r="K326" s="33"/>
      <c r="L326" s="253">
        <f>SUM(L327:L328)</f>
        <v>0</v>
      </c>
      <c r="M326" s="253">
        <f>SUM(M327:M328)</f>
        <v>0</v>
      </c>
      <c r="N326" s="251"/>
      <c r="O326" s="251"/>
      <c r="P326" s="253">
        <f>SUM(P327:P328)</f>
        <v>0</v>
      </c>
      <c r="Q326" s="253">
        <f>SUM(Q327:Q328)</f>
        <v>0</v>
      </c>
      <c r="R326" s="251"/>
      <c r="T326" s="253">
        <f>SUM(T327:T328)</f>
        <v>0</v>
      </c>
      <c r="U326" s="253">
        <f>SUM(U327:U328)</f>
        <v>0</v>
      </c>
      <c r="V326" s="251"/>
      <c r="W326" s="251"/>
      <c r="X326" s="253">
        <f>SUM(X327:X328)</f>
        <v>0</v>
      </c>
      <c r="Y326" s="253">
        <f>SUM(Y327:Y328)</f>
        <v>0</v>
      </c>
      <c r="Z326" s="251"/>
      <c r="AB326" s="253">
        <f>SUM(AB327:AB328)</f>
        <v>0</v>
      </c>
      <c r="AC326" s="253">
        <f>SUM(AC327:AC328)</f>
        <v>0</v>
      </c>
      <c r="AD326" s="251"/>
      <c r="AE326" s="251"/>
      <c r="AF326" s="253">
        <f>SUM(AF327:AF328)</f>
        <v>0</v>
      </c>
      <c r="AG326" s="253">
        <f>SUM(AG327:AG328)</f>
        <v>0</v>
      </c>
      <c r="AH326" s="251"/>
    </row>
    <row r="327" spans="1:34" outlineLevel="2" x14ac:dyDescent="0.3">
      <c r="A327" s="159"/>
      <c r="C327" s="41" t="s">
        <v>287</v>
      </c>
      <c r="D327" s="176">
        <v>0</v>
      </c>
      <c r="E327" s="176">
        <v>0</v>
      </c>
      <c r="F327" s="251"/>
      <c r="G327" s="251"/>
      <c r="H327" s="176">
        <v>0</v>
      </c>
      <c r="I327" s="176">
        <v>0</v>
      </c>
      <c r="J327" s="251"/>
      <c r="K327" s="33"/>
      <c r="L327" s="176">
        <v>0</v>
      </c>
      <c r="M327" s="176">
        <v>0</v>
      </c>
      <c r="N327" s="251"/>
      <c r="O327" s="251"/>
      <c r="P327" s="176">
        <v>0</v>
      </c>
      <c r="Q327" s="176">
        <v>0</v>
      </c>
      <c r="R327" s="251"/>
      <c r="T327" s="176">
        <v>0</v>
      </c>
      <c r="U327" s="176">
        <v>0</v>
      </c>
      <c r="V327" s="251"/>
      <c r="W327" s="251"/>
      <c r="X327" s="176">
        <v>0</v>
      </c>
      <c r="Y327" s="176">
        <v>0</v>
      </c>
      <c r="Z327" s="251"/>
      <c r="AB327" s="176">
        <v>0</v>
      </c>
      <c r="AC327" s="176">
        <v>0</v>
      </c>
      <c r="AD327" s="251"/>
      <c r="AE327" s="251"/>
      <c r="AF327" s="176">
        <v>0</v>
      </c>
      <c r="AG327" s="176">
        <v>0</v>
      </c>
      <c r="AH327" s="251"/>
    </row>
    <row r="328" spans="1:34" outlineLevel="2" x14ac:dyDescent="0.3">
      <c r="A328" s="159"/>
      <c r="C328" s="41" t="s">
        <v>289</v>
      </c>
      <c r="D328" s="176">
        <v>0</v>
      </c>
      <c r="E328" s="176">
        <v>0</v>
      </c>
      <c r="F328" s="251"/>
      <c r="G328" s="251"/>
      <c r="H328" s="176">
        <v>0</v>
      </c>
      <c r="I328" s="176">
        <v>0</v>
      </c>
      <c r="J328" s="251"/>
      <c r="K328" s="33"/>
      <c r="L328" s="176">
        <v>0</v>
      </c>
      <c r="M328" s="176">
        <v>0</v>
      </c>
      <c r="N328" s="251"/>
      <c r="O328" s="251"/>
      <c r="P328" s="176">
        <v>0</v>
      </c>
      <c r="Q328" s="176">
        <v>0</v>
      </c>
      <c r="R328" s="251"/>
      <c r="T328" s="176">
        <v>0</v>
      </c>
      <c r="U328" s="176">
        <v>0</v>
      </c>
      <c r="V328" s="251"/>
      <c r="W328" s="251"/>
      <c r="X328" s="176">
        <v>0</v>
      </c>
      <c r="Y328" s="176">
        <v>0</v>
      </c>
      <c r="Z328" s="251"/>
      <c r="AB328" s="176">
        <v>0</v>
      </c>
      <c r="AC328" s="176">
        <v>0</v>
      </c>
      <c r="AD328" s="251"/>
      <c r="AE328" s="251"/>
      <c r="AF328" s="176">
        <v>0</v>
      </c>
      <c r="AG328" s="176">
        <v>0</v>
      </c>
      <c r="AH328" s="251"/>
    </row>
    <row r="329" spans="1:34" outlineLevel="2" x14ac:dyDescent="0.3">
      <c r="A329" s="159"/>
      <c r="C329" s="45" t="s">
        <v>290</v>
      </c>
      <c r="D329" s="253">
        <f>SUM(D330:D331)</f>
        <v>0</v>
      </c>
      <c r="E329" s="253">
        <f>SUM(E330:E331)</f>
        <v>0</v>
      </c>
      <c r="F329" s="251"/>
      <c r="G329" s="251"/>
      <c r="H329" s="253">
        <f>SUM(H330:H331)</f>
        <v>0</v>
      </c>
      <c r="I329" s="253">
        <f>SUM(I330:I331)</f>
        <v>0</v>
      </c>
      <c r="J329" s="251"/>
      <c r="K329" s="33"/>
      <c r="L329" s="253">
        <f>SUM(L330:L331)</f>
        <v>0</v>
      </c>
      <c r="M329" s="253">
        <f>SUM(M330:M331)</f>
        <v>0</v>
      </c>
      <c r="N329" s="251"/>
      <c r="O329" s="251"/>
      <c r="P329" s="253">
        <f>SUM(P330:P331)</f>
        <v>0</v>
      </c>
      <c r="Q329" s="253">
        <f>SUM(Q330:Q331)</f>
        <v>0</v>
      </c>
      <c r="R329" s="251"/>
      <c r="T329" s="253">
        <f>SUM(T330:T331)</f>
        <v>0</v>
      </c>
      <c r="U329" s="253">
        <f>SUM(U330:U331)</f>
        <v>0</v>
      </c>
      <c r="V329" s="251"/>
      <c r="W329" s="251"/>
      <c r="X329" s="253">
        <f>SUM(X330:X331)</f>
        <v>0</v>
      </c>
      <c r="Y329" s="253">
        <f>SUM(Y330:Y331)</f>
        <v>0</v>
      </c>
      <c r="Z329" s="251"/>
      <c r="AB329" s="253">
        <f>SUM(AB330:AB331)</f>
        <v>0</v>
      </c>
      <c r="AC329" s="253">
        <f>SUM(AC330:AC331)</f>
        <v>0</v>
      </c>
      <c r="AD329" s="251"/>
      <c r="AE329" s="251"/>
      <c r="AF329" s="253">
        <f>SUM(AF330:AF331)</f>
        <v>0</v>
      </c>
      <c r="AG329" s="253">
        <f>SUM(AG330:AG331)</f>
        <v>0</v>
      </c>
      <c r="AH329" s="251"/>
    </row>
    <row r="330" spans="1:34" outlineLevel="2" x14ac:dyDescent="0.3">
      <c r="A330" s="159"/>
      <c r="C330" s="41" t="s">
        <v>292</v>
      </c>
      <c r="D330" s="176">
        <v>0</v>
      </c>
      <c r="E330" s="176">
        <v>0</v>
      </c>
      <c r="F330" s="251"/>
      <c r="G330" s="251"/>
      <c r="H330" s="176">
        <v>0</v>
      </c>
      <c r="I330" s="176">
        <v>0</v>
      </c>
      <c r="J330" s="251"/>
      <c r="K330" s="33"/>
      <c r="L330" s="176">
        <v>0</v>
      </c>
      <c r="M330" s="176">
        <v>0</v>
      </c>
      <c r="N330" s="251"/>
      <c r="O330" s="251"/>
      <c r="P330" s="176">
        <v>0</v>
      </c>
      <c r="Q330" s="176">
        <v>0</v>
      </c>
      <c r="R330" s="251"/>
      <c r="T330" s="176">
        <v>0</v>
      </c>
      <c r="U330" s="176">
        <v>0</v>
      </c>
      <c r="V330" s="251"/>
      <c r="W330" s="251"/>
      <c r="X330" s="176">
        <v>0</v>
      </c>
      <c r="Y330" s="176">
        <v>0</v>
      </c>
      <c r="Z330" s="251"/>
      <c r="AB330" s="176">
        <v>0</v>
      </c>
      <c r="AC330" s="176">
        <v>0</v>
      </c>
      <c r="AD330" s="251"/>
      <c r="AE330" s="251"/>
      <c r="AF330" s="176">
        <v>0</v>
      </c>
      <c r="AG330" s="176">
        <v>0</v>
      </c>
      <c r="AH330" s="251"/>
    </row>
    <row r="331" spans="1:34" outlineLevel="2" x14ac:dyDescent="0.3">
      <c r="A331" s="159"/>
      <c r="C331" s="41" t="s">
        <v>293</v>
      </c>
      <c r="D331" s="176">
        <v>0</v>
      </c>
      <c r="E331" s="176">
        <v>0</v>
      </c>
      <c r="F331" s="251"/>
      <c r="G331" s="251"/>
      <c r="H331" s="176">
        <v>0</v>
      </c>
      <c r="I331" s="176">
        <v>0</v>
      </c>
      <c r="J331" s="251"/>
      <c r="K331" s="33"/>
      <c r="L331" s="176">
        <v>0</v>
      </c>
      <c r="M331" s="176">
        <v>0</v>
      </c>
      <c r="N331" s="251"/>
      <c r="O331" s="251"/>
      <c r="P331" s="176">
        <v>0</v>
      </c>
      <c r="Q331" s="176">
        <v>0</v>
      </c>
      <c r="R331" s="251"/>
      <c r="T331" s="176">
        <v>0</v>
      </c>
      <c r="U331" s="176">
        <v>0</v>
      </c>
      <c r="V331" s="251"/>
      <c r="W331" s="251"/>
      <c r="X331" s="176">
        <v>0</v>
      </c>
      <c r="Y331" s="176">
        <v>0</v>
      </c>
      <c r="Z331" s="251"/>
      <c r="AB331" s="176">
        <v>0</v>
      </c>
      <c r="AC331" s="176">
        <v>0</v>
      </c>
      <c r="AD331" s="251"/>
      <c r="AE331" s="251"/>
      <c r="AF331" s="176">
        <v>0</v>
      </c>
      <c r="AG331" s="176">
        <v>0</v>
      </c>
      <c r="AH331" s="251"/>
    </row>
    <row r="332" spans="1:34" outlineLevel="2" x14ac:dyDescent="0.3">
      <c r="A332" s="159"/>
      <c r="C332" s="32"/>
      <c r="D332" s="223"/>
      <c r="E332" s="223"/>
      <c r="F332" s="223"/>
      <c r="G332" s="223"/>
      <c r="H332" s="223"/>
      <c r="I332" s="223"/>
      <c r="J332" s="223"/>
      <c r="K332" s="33"/>
      <c r="L332" s="223"/>
      <c r="M332" s="223"/>
      <c r="N332" s="223"/>
      <c r="O332" s="223"/>
      <c r="P332" s="223"/>
      <c r="Q332" s="223"/>
      <c r="R332" s="223"/>
      <c r="T332" s="223"/>
      <c r="U332" s="223"/>
      <c r="V332" s="223"/>
      <c r="W332" s="223"/>
      <c r="X332" s="223"/>
      <c r="Y332" s="223"/>
      <c r="Z332" s="223"/>
      <c r="AB332" s="223"/>
      <c r="AC332" s="223"/>
      <c r="AD332" s="223"/>
      <c r="AE332" s="223"/>
      <c r="AF332" s="223"/>
      <c r="AG332" s="223"/>
      <c r="AH332" s="223"/>
    </row>
    <row r="333" spans="1:34" outlineLevel="2" x14ac:dyDescent="0.35">
      <c r="A333" s="159"/>
      <c r="C333" s="45" t="s">
        <v>32</v>
      </c>
      <c r="D333" s="257">
        <v>0</v>
      </c>
      <c r="E333" s="257">
        <v>0</v>
      </c>
      <c r="F333" s="257"/>
      <c r="G333" s="257"/>
      <c r="H333" s="257">
        <v>0</v>
      </c>
      <c r="I333" s="257">
        <v>0</v>
      </c>
      <c r="J333" s="257"/>
      <c r="K333" s="33"/>
      <c r="L333" s="257">
        <v>0</v>
      </c>
      <c r="M333" s="257">
        <v>0</v>
      </c>
      <c r="N333" s="257"/>
      <c r="O333" s="257"/>
      <c r="P333" s="257">
        <v>0</v>
      </c>
      <c r="Q333" s="257">
        <v>0</v>
      </c>
      <c r="R333" s="257"/>
      <c r="T333" s="257">
        <v>0</v>
      </c>
      <c r="U333" s="257">
        <v>0</v>
      </c>
      <c r="V333" s="257"/>
      <c r="W333" s="257"/>
      <c r="X333" s="257">
        <v>0</v>
      </c>
      <c r="Y333" s="257">
        <v>0</v>
      </c>
      <c r="Z333" s="257"/>
      <c r="AB333" s="257">
        <v>0</v>
      </c>
      <c r="AC333" s="257">
        <v>0</v>
      </c>
      <c r="AD333" s="257"/>
      <c r="AE333" s="257"/>
      <c r="AF333" s="257">
        <v>0</v>
      </c>
      <c r="AG333" s="257">
        <v>0</v>
      </c>
      <c r="AH333" s="257"/>
    </row>
    <row r="334" spans="1:34" outlineLevel="2" x14ac:dyDescent="0.3">
      <c r="A334" s="159"/>
      <c r="C334" s="38"/>
      <c r="D334" s="223"/>
      <c r="E334" s="223"/>
      <c r="F334" s="223"/>
      <c r="G334" s="223"/>
      <c r="H334" s="223"/>
      <c r="I334" s="223"/>
      <c r="J334" s="223"/>
      <c r="K334" s="33"/>
      <c r="L334" s="223"/>
      <c r="M334" s="223"/>
      <c r="N334" s="223"/>
      <c r="O334" s="223"/>
      <c r="P334" s="223"/>
      <c r="Q334" s="223"/>
      <c r="R334" s="223"/>
      <c r="T334" s="223"/>
      <c r="U334" s="223"/>
      <c r="V334" s="223"/>
      <c r="W334" s="223"/>
      <c r="X334" s="223"/>
      <c r="Y334" s="223"/>
      <c r="Z334" s="223"/>
      <c r="AB334" s="223"/>
      <c r="AC334" s="223"/>
      <c r="AD334" s="223"/>
      <c r="AE334" s="223"/>
      <c r="AF334" s="223"/>
      <c r="AG334" s="223"/>
      <c r="AH334" s="223"/>
    </row>
    <row r="335" spans="1:34" outlineLevel="2" x14ac:dyDescent="0.35">
      <c r="A335" s="159"/>
      <c r="C335" s="258" t="s">
        <v>296</v>
      </c>
      <c r="D335" s="261">
        <f>D333+D329+D326+D324+D323+D321+D320</f>
        <v>0</v>
      </c>
      <c r="E335" s="261">
        <f>E333+E329+E326+E324+E323+E321+E320</f>
        <v>0</v>
      </c>
      <c r="F335" s="261">
        <f t="shared" ref="F335:J335" si="161">F333+F329+F326+F324+F323+F321+F320</f>
        <v>0</v>
      </c>
      <c r="G335" s="261">
        <f t="shared" si="161"/>
        <v>0</v>
      </c>
      <c r="H335" s="261">
        <f t="shared" si="161"/>
        <v>0</v>
      </c>
      <c r="I335" s="261">
        <f t="shared" si="161"/>
        <v>0</v>
      </c>
      <c r="J335" s="261">
        <f t="shared" si="161"/>
        <v>0</v>
      </c>
      <c r="K335" s="33"/>
      <c r="L335" s="261">
        <f>L333+L329+L326+L324+L323+L321+L320</f>
        <v>0</v>
      </c>
      <c r="M335" s="261">
        <f>M333+M329+M326+M324+M323+M321+M320</f>
        <v>0</v>
      </c>
      <c r="N335" s="261">
        <f t="shared" ref="N335:R335" si="162">N333+N329+N326+N324+N323+N321+N320</f>
        <v>0</v>
      </c>
      <c r="O335" s="261">
        <f t="shared" si="162"/>
        <v>0</v>
      </c>
      <c r="P335" s="261">
        <f t="shared" si="162"/>
        <v>0</v>
      </c>
      <c r="Q335" s="261">
        <f t="shared" si="162"/>
        <v>0</v>
      </c>
      <c r="R335" s="261">
        <f t="shared" si="162"/>
        <v>0</v>
      </c>
      <c r="T335" s="261">
        <f>T333+T329+T326+T324+T323+T321+T320</f>
        <v>0</v>
      </c>
      <c r="U335" s="261">
        <f>U333+U329+U326+U324+U323+U321+U320</f>
        <v>0</v>
      </c>
      <c r="V335" s="261">
        <f t="shared" ref="V335:Z335" si="163">V333+V329+V326+V324+V323+V321+V320</f>
        <v>0</v>
      </c>
      <c r="W335" s="261">
        <f t="shared" si="163"/>
        <v>0</v>
      </c>
      <c r="X335" s="261">
        <f t="shared" si="163"/>
        <v>0</v>
      </c>
      <c r="Y335" s="261">
        <f t="shared" si="163"/>
        <v>0</v>
      </c>
      <c r="Z335" s="261">
        <f t="shared" si="163"/>
        <v>0</v>
      </c>
      <c r="AB335" s="261">
        <f>AB333+AB329+AB326+AB324+AB323+AB321+AB320</f>
        <v>0</v>
      </c>
      <c r="AC335" s="261">
        <f>AC333+AC329+AC326+AC324+AC323+AC321+AC320</f>
        <v>0</v>
      </c>
      <c r="AD335" s="261">
        <f t="shared" ref="AD335:AH335" si="164">AD333+AD329+AD326+AD324+AD323+AD321+AD320</f>
        <v>0</v>
      </c>
      <c r="AE335" s="261">
        <f t="shared" si="164"/>
        <v>0</v>
      </c>
      <c r="AF335" s="261">
        <f t="shared" si="164"/>
        <v>0</v>
      </c>
      <c r="AG335" s="261">
        <f t="shared" si="164"/>
        <v>0</v>
      </c>
      <c r="AH335" s="261">
        <f t="shared" si="164"/>
        <v>0</v>
      </c>
    </row>
    <row r="336" spans="1:34" outlineLevel="2" x14ac:dyDescent="0.3">
      <c r="A336" s="159"/>
      <c r="C336" s="33"/>
      <c r="D336" s="223"/>
      <c r="E336" s="223"/>
      <c r="F336" s="223"/>
      <c r="G336" s="223"/>
      <c r="H336" s="223"/>
      <c r="I336" s="223"/>
      <c r="J336" s="223"/>
      <c r="K336" s="33"/>
      <c r="L336" s="223"/>
      <c r="M336" s="223"/>
      <c r="N336" s="223"/>
      <c r="O336" s="223"/>
      <c r="P336" s="223"/>
      <c r="Q336" s="223"/>
      <c r="R336" s="223"/>
      <c r="T336" s="223"/>
      <c r="U336" s="223"/>
      <c r="V336" s="223"/>
      <c r="W336" s="223"/>
      <c r="X336" s="223"/>
      <c r="Y336" s="223"/>
      <c r="Z336" s="223"/>
      <c r="AB336" s="223"/>
      <c r="AC336" s="223"/>
      <c r="AD336" s="223"/>
      <c r="AE336" s="223"/>
      <c r="AF336" s="223"/>
      <c r="AG336" s="223"/>
      <c r="AH336" s="223"/>
    </row>
    <row r="337" spans="1:34" outlineLevel="2" x14ac:dyDescent="0.3">
      <c r="A337" s="159"/>
      <c r="C337" s="33"/>
      <c r="D337" s="223"/>
      <c r="E337" s="223"/>
      <c r="F337" s="223"/>
      <c r="G337" s="223"/>
      <c r="H337" s="223"/>
      <c r="I337" s="223"/>
      <c r="J337" s="223"/>
      <c r="L337" s="223"/>
      <c r="M337" s="223"/>
      <c r="N337" s="223"/>
      <c r="O337" s="223"/>
      <c r="P337" s="223"/>
      <c r="Q337" s="223"/>
      <c r="R337" s="223"/>
      <c r="T337" s="223"/>
      <c r="U337" s="223"/>
      <c r="V337" s="223"/>
      <c r="W337" s="223"/>
      <c r="X337" s="223"/>
      <c r="Y337" s="223"/>
      <c r="Z337" s="223"/>
      <c r="AB337" s="223"/>
      <c r="AC337" s="223"/>
      <c r="AD337" s="223"/>
      <c r="AE337" s="223"/>
      <c r="AF337" s="223"/>
      <c r="AG337" s="223"/>
      <c r="AH337" s="223"/>
    </row>
    <row r="338" spans="1:34" outlineLevel="2" x14ac:dyDescent="0.35">
      <c r="A338" s="159"/>
      <c r="C338" s="266" t="s">
        <v>298</v>
      </c>
      <c r="D338" s="269">
        <f>D335+D316+D304+D259+D241</f>
        <v>0</v>
      </c>
      <c r="E338" s="269">
        <f>E335+E316+E304+E259+E241</f>
        <v>0</v>
      </c>
      <c r="F338" s="269">
        <f t="shared" ref="F338:J338" si="165">F335+F316+F304+F259+F241</f>
        <v>0</v>
      </c>
      <c r="G338" s="269">
        <f t="shared" si="165"/>
        <v>0</v>
      </c>
      <c r="H338" s="269">
        <f t="shared" si="165"/>
        <v>0</v>
      </c>
      <c r="I338" s="269">
        <f t="shared" si="165"/>
        <v>0</v>
      </c>
      <c r="J338" s="269">
        <f t="shared" si="165"/>
        <v>0</v>
      </c>
      <c r="K338" s="33"/>
      <c r="L338" s="269">
        <f>L335+L316+L304+L259+L241</f>
        <v>0</v>
      </c>
      <c r="M338" s="269">
        <f>M335+M316+M304+M259+M241</f>
        <v>0</v>
      </c>
      <c r="N338" s="269">
        <f t="shared" ref="N338:R338" si="166">N335+N316+N304+N259+N241</f>
        <v>0</v>
      </c>
      <c r="O338" s="269">
        <f t="shared" si="166"/>
        <v>0</v>
      </c>
      <c r="P338" s="269">
        <f t="shared" si="166"/>
        <v>0</v>
      </c>
      <c r="Q338" s="269">
        <f t="shared" si="166"/>
        <v>0</v>
      </c>
      <c r="R338" s="269">
        <f t="shared" si="166"/>
        <v>0</v>
      </c>
      <c r="T338" s="269">
        <f>T335+T316+T304+T259+T241</f>
        <v>0</v>
      </c>
      <c r="U338" s="269">
        <f>U335+U316+U304+U259+U241</f>
        <v>0</v>
      </c>
      <c r="V338" s="269">
        <f t="shared" ref="V338:Z338" si="167">V335+V316+V304+V259+V241</f>
        <v>0</v>
      </c>
      <c r="W338" s="269">
        <f t="shared" si="167"/>
        <v>0</v>
      </c>
      <c r="X338" s="269">
        <f t="shared" si="167"/>
        <v>0</v>
      </c>
      <c r="Y338" s="269">
        <f t="shared" si="167"/>
        <v>0</v>
      </c>
      <c r="Z338" s="269">
        <f t="shared" si="167"/>
        <v>0</v>
      </c>
      <c r="AB338" s="269">
        <f>AB335+AB316+AB304+AB259+AB241</f>
        <v>0</v>
      </c>
      <c r="AC338" s="269">
        <f>AC335+AC316+AC304+AC259+AC241</f>
        <v>0</v>
      </c>
      <c r="AD338" s="269">
        <f t="shared" ref="AD338:AH338" si="168">AD335+AD316+AD304+AD259+AD241</f>
        <v>0</v>
      </c>
      <c r="AE338" s="269">
        <f t="shared" si="168"/>
        <v>0</v>
      </c>
      <c r="AF338" s="269">
        <f t="shared" si="168"/>
        <v>0</v>
      </c>
      <c r="AG338" s="269">
        <f t="shared" si="168"/>
        <v>0</v>
      </c>
      <c r="AH338" s="269">
        <f t="shared" si="168"/>
        <v>0</v>
      </c>
    </row>
    <row r="339" spans="1:34" outlineLevel="2" x14ac:dyDescent="0.3">
      <c r="A339" s="159"/>
      <c r="C339" s="32"/>
      <c r="D339" s="223"/>
      <c r="E339" s="223"/>
      <c r="F339" s="223"/>
      <c r="G339" s="223"/>
      <c r="H339" s="223"/>
      <c r="I339" s="223"/>
      <c r="J339" s="223"/>
      <c r="L339" s="223"/>
      <c r="M339" s="223"/>
      <c r="N339" s="223"/>
      <c r="O339" s="223"/>
      <c r="P339" s="223"/>
      <c r="Q339" s="223"/>
      <c r="R339" s="223"/>
      <c r="T339" s="223"/>
      <c r="U339" s="223"/>
      <c r="V339" s="223"/>
      <c r="W339" s="223"/>
      <c r="X339" s="223"/>
      <c r="Y339" s="223"/>
      <c r="Z339" s="223"/>
      <c r="AB339" s="223"/>
      <c r="AC339" s="223"/>
      <c r="AD339" s="223"/>
      <c r="AE339" s="223"/>
      <c r="AF339" s="223"/>
      <c r="AG339" s="223"/>
      <c r="AH339" s="223"/>
    </row>
    <row r="340" spans="1:34" outlineLevel="2" x14ac:dyDescent="0.35">
      <c r="C340" s="266" t="s">
        <v>300</v>
      </c>
      <c r="D340" s="269">
        <f>D338+D103</f>
        <v>0</v>
      </c>
      <c r="E340" s="269">
        <f t="shared" ref="E340:J340" si="169">E338+E103</f>
        <v>0</v>
      </c>
      <c r="F340" s="269">
        <f t="shared" si="169"/>
        <v>0</v>
      </c>
      <c r="G340" s="269">
        <f t="shared" si="169"/>
        <v>0</v>
      </c>
      <c r="H340" s="269">
        <f t="shared" si="169"/>
        <v>0</v>
      </c>
      <c r="I340" s="269">
        <f t="shared" si="169"/>
        <v>0</v>
      </c>
      <c r="J340" s="269">
        <f t="shared" si="169"/>
        <v>0</v>
      </c>
      <c r="L340" s="269">
        <f>L338+L103</f>
        <v>0</v>
      </c>
      <c r="M340" s="269">
        <f t="shared" ref="M340:R340" si="170">M338+M103</f>
        <v>0</v>
      </c>
      <c r="N340" s="269">
        <f t="shared" si="170"/>
        <v>0</v>
      </c>
      <c r="O340" s="269">
        <f t="shared" si="170"/>
        <v>0</v>
      </c>
      <c r="P340" s="269">
        <f t="shared" si="170"/>
        <v>0</v>
      </c>
      <c r="Q340" s="269">
        <f t="shared" si="170"/>
        <v>0</v>
      </c>
      <c r="R340" s="269">
        <f t="shared" si="170"/>
        <v>0</v>
      </c>
      <c r="T340" s="269">
        <f>T338+T103</f>
        <v>0</v>
      </c>
      <c r="U340" s="269">
        <f t="shared" ref="U340:Z340" si="171">U338+U103</f>
        <v>0</v>
      </c>
      <c r="V340" s="269">
        <f t="shared" si="171"/>
        <v>0</v>
      </c>
      <c r="W340" s="269">
        <f t="shared" si="171"/>
        <v>0</v>
      </c>
      <c r="X340" s="269">
        <f t="shared" si="171"/>
        <v>0</v>
      </c>
      <c r="Y340" s="269">
        <f t="shared" si="171"/>
        <v>0</v>
      </c>
      <c r="Z340" s="269">
        <f t="shared" si="171"/>
        <v>0</v>
      </c>
      <c r="AB340" s="269">
        <f>AB338+AB103</f>
        <v>0</v>
      </c>
      <c r="AC340" s="269">
        <f t="shared" ref="AC340:AH340" si="172">AC338+AC103</f>
        <v>0</v>
      </c>
      <c r="AD340" s="269">
        <f t="shared" si="172"/>
        <v>0</v>
      </c>
      <c r="AE340" s="269">
        <f t="shared" si="172"/>
        <v>0</v>
      </c>
      <c r="AF340" s="269">
        <f t="shared" si="172"/>
        <v>0</v>
      </c>
      <c r="AG340" s="269">
        <f t="shared" si="172"/>
        <v>0</v>
      </c>
      <c r="AH340" s="269">
        <f t="shared" si="172"/>
        <v>0</v>
      </c>
    </row>
    <row r="341" spans="1:34" outlineLevel="1" x14ac:dyDescent="0.35">
      <c r="C341" s="38"/>
      <c r="D341" s="118"/>
      <c r="E341" s="117"/>
      <c r="F341" s="117"/>
      <c r="G341" s="117"/>
      <c r="H341" s="117"/>
      <c r="I341" s="117"/>
      <c r="J341" s="117"/>
      <c r="K341" s="33"/>
      <c r="L341" s="118"/>
      <c r="M341" s="117"/>
      <c r="N341" s="117"/>
      <c r="O341" s="117"/>
      <c r="P341" s="117"/>
      <c r="Q341" s="117"/>
      <c r="R341" s="117"/>
      <c r="T341" s="118"/>
      <c r="U341" s="117"/>
      <c r="V341" s="117"/>
      <c r="W341" s="117"/>
      <c r="X341" s="117"/>
      <c r="Y341" s="117"/>
      <c r="Z341" s="117"/>
      <c r="AB341" s="118"/>
      <c r="AC341" s="117"/>
      <c r="AD341" s="117"/>
      <c r="AE341" s="117"/>
      <c r="AF341" s="117"/>
      <c r="AG341" s="117"/>
      <c r="AH341" s="117"/>
    </row>
    <row r="342" spans="1:34" outlineLevel="1" x14ac:dyDescent="0.35">
      <c r="C342" s="38"/>
      <c r="D342" s="118"/>
      <c r="E342" s="117"/>
      <c r="F342" s="117"/>
      <c r="G342" s="117"/>
      <c r="H342" s="117"/>
      <c r="I342" s="117"/>
      <c r="J342" s="117"/>
      <c r="K342" s="33"/>
      <c r="L342" s="118"/>
      <c r="M342" s="117"/>
      <c r="N342" s="117"/>
      <c r="O342" s="117"/>
      <c r="P342" s="117"/>
      <c r="Q342" s="117"/>
      <c r="R342" s="117"/>
      <c r="T342" s="118"/>
      <c r="U342" s="117"/>
      <c r="V342" s="117"/>
      <c r="W342" s="117"/>
      <c r="X342" s="117"/>
      <c r="Y342" s="117"/>
      <c r="Z342" s="117"/>
      <c r="AB342" s="118"/>
      <c r="AC342" s="117"/>
      <c r="AD342" s="117"/>
      <c r="AE342" s="117"/>
      <c r="AF342" s="117"/>
      <c r="AG342" s="117"/>
      <c r="AH342" s="117"/>
    </row>
    <row r="343" spans="1:34" s="114" customFormat="1" ht="18.5" outlineLevel="1" x14ac:dyDescent="0.35">
      <c r="A343" s="15"/>
      <c r="C343" s="113" t="s">
        <v>302</v>
      </c>
      <c r="D343" s="119"/>
      <c r="E343" s="119"/>
      <c r="F343" s="119"/>
      <c r="G343" s="119"/>
      <c r="H343" s="119"/>
      <c r="I343" s="119"/>
      <c r="J343" s="119"/>
      <c r="K343" s="22"/>
      <c r="L343" s="119"/>
      <c r="M343" s="119"/>
      <c r="N343" s="119"/>
      <c r="O343" s="119"/>
      <c r="P343" s="119"/>
      <c r="Q343" s="119"/>
      <c r="R343" s="119"/>
      <c r="T343" s="119"/>
      <c r="U343" s="119"/>
      <c r="V343" s="119"/>
      <c r="W343" s="119"/>
      <c r="X343" s="119"/>
      <c r="Y343" s="119"/>
      <c r="Z343" s="119"/>
      <c r="AB343" s="119"/>
      <c r="AC343" s="119"/>
      <c r="AD343" s="119"/>
      <c r="AE343" s="119"/>
      <c r="AF343" s="119"/>
      <c r="AG343" s="119"/>
      <c r="AH343" s="119"/>
    </row>
    <row r="344" spans="1:34" outlineLevel="2" x14ac:dyDescent="0.35">
      <c r="C344" s="23"/>
      <c r="D344" s="118"/>
      <c r="E344" s="117"/>
      <c r="F344" s="117"/>
      <c r="G344" s="117"/>
      <c r="H344" s="117"/>
      <c r="I344" s="117"/>
      <c r="J344" s="117"/>
      <c r="K344" s="33"/>
      <c r="L344" s="118"/>
      <c r="M344" s="117"/>
      <c r="N344" s="117"/>
      <c r="O344" s="117"/>
      <c r="P344" s="117"/>
      <c r="Q344" s="117"/>
      <c r="R344" s="117"/>
      <c r="T344" s="118"/>
      <c r="U344" s="117"/>
      <c r="V344" s="117"/>
      <c r="W344" s="117"/>
      <c r="X344" s="117"/>
      <c r="Y344" s="117"/>
      <c r="Z344" s="117"/>
      <c r="AB344" s="118"/>
      <c r="AC344" s="117"/>
      <c r="AD344" s="117"/>
      <c r="AE344" s="117"/>
      <c r="AF344" s="117"/>
      <c r="AG344" s="117"/>
      <c r="AH344" s="117"/>
    </row>
    <row r="345" spans="1:34" ht="15.5" outlineLevel="2" x14ac:dyDescent="0.35">
      <c r="C345" s="271" t="s">
        <v>313</v>
      </c>
      <c r="D345" s="271"/>
      <c r="E345" s="271"/>
      <c r="F345" s="271"/>
      <c r="G345" s="271"/>
      <c r="H345" s="271"/>
      <c r="I345" s="271"/>
      <c r="J345" s="271"/>
      <c r="K345" s="39"/>
      <c r="L345" s="271"/>
      <c r="M345" s="271"/>
      <c r="N345" s="271"/>
      <c r="O345" s="271"/>
      <c r="P345" s="271"/>
      <c r="Q345" s="271"/>
      <c r="R345" s="271"/>
      <c r="T345" s="271"/>
      <c r="U345" s="271"/>
      <c r="V345" s="271"/>
      <c r="W345" s="271"/>
      <c r="X345" s="271"/>
      <c r="Y345" s="271"/>
      <c r="Z345" s="271"/>
      <c r="AB345" s="271"/>
      <c r="AC345" s="271"/>
      <c r="AD345" s="271"/>
      <c r="AE345" s="271"/>
      <c r="AF345" s="271"/>
      <c r="AG345" s="271"/>
      <c r="AH345" s="271"/>
    </row>
    <row r="346" spans="1:34" outlineLevel="2" x14ac:dyDescent="0.35">
      <c r="C346" s="32"/>
      <c r="D346" s="118"/>
      <c r="E346" s="117"/>
      <c r="F346" s="117"/>
      <c r="G346" s="117"/>
      <c r="H346" s="117"/>
      <c r="I346" s="117"/>
      <c r="J346" s="117"/>
      <c r="K346" s="33"/>
      <c r="L346" s="118"/>
      <c r="M346" s="117"/>
      <c r="N346" s="117"/>
      <c r="O346" s="117"/>
      <c r="P346" s="117"/>
      <c r="Q346" s="117"/>
      <c r="R346" s="117"/>
      <c r="T346" s="118"/>
      <c r="U346" s="117"/>
      <c r="V346" s="117"/>
      <c r="W346" s="117"/>
      <c r="X346" s="117"/>
      <c r="Y346" s="117"/>
      <c r="Z346" s="117"/>
      <c r="AB346" s="118"/>
      <c r="AC346" s="117"/>
      <c r="AD346" s="117"/>
      <c r="AE346" s="117"/>
      <c r="AF346" s="117"/>
      <c r="AG346" s="117"/>
      <c r="AH346" s="117"/>
    </row>
    <row r="347" spans="1:34" outlineLevel="2" x14ac:dyDescent="0.3">
      <c r="C347" s="46" t="s">
        <v>304</v>
      </c>
      <c r="D347" s="257">
        <v>0</v>
      </c>
      <c r="E347" s="257">
        <v>0</v>
      </c>
      <c r="F347" s="257"/>
      <c r="G347" s="251"/>
      <c r="H347" s="257">
        <v>0</v>
      </c>
      <c r="I347" s="257">
        <v>0</v>
      </c>
      <c r="J347" s="251"/>
      <c r="K347" s="33"/>
      <c r="L347" s="257">
        <v>0</v>
      </c>
      <c r="M347" s="257">
        <v>0</v>
      </c>
      <c r="N347" s="257"/>
      <c r="O347" s="251"/>
      <c r="P347" s="257">
        <v>0</v>
      </c>
      <c r="Q347" s="257">
        <v>0</v>
      </c>
      <c r="R347" s="251"/>
      <c r="T347" s="257">
        <v>0</v>
      </c>
      <c r="U347" s="257">
        <v>0</v>
      </c>
      <c r="V347" s="257"/>
      <c r="W347" s="251"/>
      <c r="X347" s="257">
        <v>0</v>
      </c>
      <c r="Y347" s="257">
        <v>0</v>
      </c>
      <c r="Z347" s="251"/>
      <c r="AB347" s="257">
        <v>0</v>
      </c>
      <c r="AC347" s="257">
        <v>0</v>
      </c>
      <c r="AD347" s="257"/>
      <c r="AE347" s="251"/>
      <c r="AF347" s="257">
        <v>0</v>
      </c>
      <c r="AG347" s="257">
        <v>0</v>
      </c>
      <c r="AH347" s="251"/>
    </row>
    <row r="348" spans="1:34" outlineLevel="2" x14ac:dyDescent="0.3">
      <c r="C348" s="46" t="s">
        <v>306</v>
      </c>
      <c r="D348" s="257">
        <v>0</v>
      </c>
      <c r="E348" s="257">
        <v>0</v>
      </c>
      <c r="F348" s="257"/>
      <c r="G348" s="251"/>
      <c r="H348" s="257">
        <v>0</v>
      </c>
      <c r="I348" s="257">
        <v>0</v>
      </c>
      <c r="J348" s="251"/>
      <c r="K348" s="33"/>
      <c r="L348" s="257">
        <v>0</v>
      </c>
      <c r="M348" s="257">
        <v>0</v>
      </c>
      <c r="N348" s="257"/>
      <c r="O348" s="251"/>
      <c r="P348" s="257">
        <v>0</v>
      </c>
      <c r="Q348" s="257">
        <v>0</v>
      </c>
      <c r="R348" s="251"/>
      <c r="T348" s="257">
        <v>0</v>
      </c>
      <c r="U348" s="257">
        <v>0</v>
      </c>
      <c r="V348" s="257"/>
      <c r="W348" s="251"/>
      <c r="X348" s="257">
        <v>0</v>
      </c>
      <c r="Y348" s="257">
        <v>0</v>
      </c>
      <c r="Z348" s="251"/>
      <c r="AB348" s="257">
        <v>0</v>
      </c>
      <c r="AC348" s="257">
        <v>0</v>
      </c>
      <c r="AD348" s="257"/>
      <c r="AE348" s="251"/>
      <c r="AF348" s="257">
        <v>0</v>
      </c>
      <c r="AG348" s="257">
        <v>0</v>
      </c>
      <c r="AH348" s="251"/>
    </row>
    <row r="349" spans="1:34" outlineLevel="2" x14ac:dyDescent="0.3">
      <c r="C349" s="47" t="s">
        <v>308</v>
      </c>
      <c r="D349" s="257">
        <v>0</v>
      </c>
      <c r="E349" s="257">
        <v>0</v>
      </c>
      <c r="F349" s="257"/>
      <c r="G349" s="251"/>
      <c r="H349" s="257">
        <v>0</v>
      </c>
      <c r="I349" s="257">
        <v>0</v>
      </c>
      <c r="J349" s="251"/>
      <c r="K349" s="33"/>
      <c r="L349" s="257">
        <v>0</v>
      </c>
      <c r="M349" s="257">
        <v>0</v>
      </c>
      <c r="N349" s="257"/>
      <c r="O349" s="251"/>
      <c r="P349" s="257">
        <v>0</v>
      </c>
      <c r="Q349" s="257">
        <v>0</v>
      </c>
      <c r="R349" s="251"/>
      <c r="T349" s="257">
        <v>0</v>
      </c>
      <c r="U349" s="257">
        <v>0</v>
      </c>
      <c r="V349" s="257"/>
      <c r="W349" s="251"/>
      <c r="X349" s="257">
        <v>0</v>
      </c>
      <c r="Y349" s="257">
        <v>0</v>
      </c>
      <c r="Z349" s="251"/>
      <c r="AB349" s="257">
        <v>0</v>
      </c>
      <c r="AC349" s="257">
        <v>0</v>
      </c>
      <c r="AD349" s="257"/>
      <c r="AE349" s="251"/>
      <c r="AF349" s="257">
        <v>0</v>
      </c>
      <c r="AG349" s="257">
        <v>0</v>
      </c>
      <c r="AH349" s="251"/>
    </row>
    <row r="350" spans="1:34" outlineLevel="2" x14ac:dyDescent="0.3">
      <c r="C350" s="46" t="s">
        <v>310</v>
      </c>
      <c r="D350" s="257">
        <v>0</v>
      </c>
      <c r="E350" s="257">
        <v>0</v>
      </c>
      <c r="F350" s="257"/>
      <c r="G350" s="251"/>
      <c r="H350" s="257">
        <v>0</v>
      </c>
      <c r="I350" s="257">
        <v>0</v>
      </c>
      <c r="J350" s="251"/>
      <c r="K350" s="33"/>
      <c r="L350" s="257">
        <v>0</v>
      </c>
      <c r="M350" s="257">
        <v>0</v>
      </c>
      <c r="N350" s="257"/>
      <c r="O350" s="251"/>
      <c r="P350" s="257">
        <v>0</v>
      </c>
      <c r="Q350" s="257">
        <v>0</v>
      </c>
      <c r="R350" s="251"/>
      <c r="T350" s="257">
        <v>0</v>
      </c>
      <c r="U350" s="257">
        <v>0</v>
      </c>
      <c r="V350" s="257"/>
      <c r="W350" s="251"/>
      <c r="X350" s="257">
        <v>0</v>
      </c>
      <c r="Y350" s="257">
        <v>0</v>
      </c>
      <c r="Z350" s="251"/>
      <c r="AB350" s="257">
        <v>0</v>
      </c>
      <c r="AC350" s="257">
        <v>0</v>
      </c>
      <c r="AD350" s="257"/>
      <c r="AE350" s="251"/>
      <c r="AF350" s="257">
        <v>0</v>
      </c>
      <c r="AG350" s="257">
        <v>0</v>
      </c>
      <c r="AH350" s="251"/>
    </row>
    <row r="351" spans="1:34" outlineLevel="2" x14ac:dyDescent="0.3">
      <c r="C351" s="32"/>
      <c r="D351" s="223"/>
      <c r="E351" s="223"/>
      <c r="F351" s="223"/>
      <c r="G351" s="223"/>
      <c r="H351" s="223"/>
      <c r="I351" s="223"/>
      <c r="J351" s="223"/>
      <c r="L351" s="223"/>
      <c r="M351" s="223"/>
      <c r="N351" s="223"/>
      <c r="O351" s="223"/>
      <c r="P351" s="223"/>
      <c r="Q351" s="223"/>
      <c r="R351" s="223"/>
      <c r="T351" s="223"/>
      <c r="U351" s="223"/>
      <c r="V351" s="223"/>
      <c r="W351" s="223"/>
      <c r="X351" s="223"/>
      <c r="Y351" s="223"/>
      <c r="Z351" s="223"/>
      <c r="AB351" s="223"/>
      <c r="AC351" s="223"/>
      <c r="AD351" s="223"/>
      <c r="AE351" s="223"/>
      <c r="AF351" s="223"/>
      <c r="AG351" s="223"/>
      <c r="AH351" s="223"/>
    </row>
    <row r="352" spans="1:34" outlineLevel="2" x14ac:dyDescent="0.35">
      <c r="C352" s="258" t="s">
        <v>320</v>
      </c>
      <c r="D352" s="261">
        <f>SUM(D347:D350)</f>
        <v>0</v>
      </c>
      <c r="E352" s="261">
        <f>SUM(E347:E350)</f>
        <v>0</v>
      </c>
      <c r="F352" s="261">
        <f t="shared" ref="F352:J352" si="173">SUM(F347:F350)</f>
        <v>0</v>
      </c>
      <c r="G352" s="261">
        <f t="shared" si="173"/>
        <v>0</v>
      </c>
      <c r="H352" s="261">
        <f t="shared" si="173"/>
        <v>0</v>
      </c>
      <c r="I352" s="261">
        <f t="shared" si="173"/>
        <v>0</v>
      </c>
      <c r="J352" s="261">
        <f t="shared" si="173"/>
        <v>0</v>
      </c>
      <c r="K352" s="33"/>
      <c r="L352" s="261">
        <f>SUM(L347:L350)</f>
        <v>0</v>
      </c>
      <c r="M352" s="261">
        <f>SUM(M347:M350)</f>
        <v>0</v>
      </c>
      <c r="N352" s="261">
        <f t="shared" ref="N352:R352" si="174">SUM(N347:N350)</f>
        <v>0</v>
      </c>
      <c r="O352" s="261">
        <f t="shared" si="174"/>
        <v>0</v>
      </c>
      <c r="P352" s="261">
        <f t="shared" si="174"/>
        <v>0</v>
      </c>
      <c r="Q352" s="261">
        <f t="shared" si="174"/>
        <v>0</v>
      </c>
      <c r="R352" s="261">
        <f t="shared" si="174"/>
        <v>0</v>
      </c>
      <c r="T352" s="261">
        <f>SUM(T347:T350)</f>
        <v>0</v>
      </c>
      <c r="U352" s="261">
        <f>SUM(U347:U350)</f>
        <v>0</v>
      </c>
      <c r="V352" s="261">
        <f t="shared" ref="V352:Z352" si="175">SUM(V347:V350)</f>
        <v>0</v>
      </c>
      <c r="W352" s="261">
        <f t="shared" si="175"/>
        <v>0</v>
      </c>
      <c r="X352" s="261">
        <f t="shared" si="175"/>
        <v>0</v>
      </c>
      <c r="Y352" s="261">
        <f t="shared" si="175"/>
        <v>0</v>
      </c>
      <c r="Z352" s="261">
        <f t="shared" si="175"/>
        <v>0</v>
      </c>
      <c r="AB352" s="261">
        <f>SUM(AB347:AB350)</f>
        <v>0</v>
      </c>
      <c r="AC352" s="261">
        <f>SUM(AC347:AC350)</f>
        <v>0</v>
      </c>
      <c r="AD352" s="261">
        <f t="shared" ref="AD352:AH352" si="176">SUM(AD347:AD350)</f>
        <v>0</v>
      </c>
      <c r="AE352" s="261">
        <f t="shared" si="176"/>
        <v>0</v>
      </c>
      <c r="AF352" s="261">
        <f t="shared" si="176"/>
        <v>0</v>
      </c>
      <c r="AG352" s="261">
        <f t="shared" si="176"/>
        <v>0</v>
      </c>
      <c r="AH352" s="261">
        <f t="shared" si="176"/>
        <v>0</v>
      </c>
    </row>
    <row r="353" spans="3:34" outlineLevel="2" x14ac:dyDescent="0.35">
      <c r="C353" s="32"/>
      <c r="D353" s="118"/>
      <c r="E353" s="117"/>
      <c r="F353" s="117"/>
      <c r="G353" s="117"/>
      <c r="H353" s="117"/>
      <c r="I353" s="117"/>
      <c r="J353" s="117"/>
      <c r="K353" s="33"/>
      <c r="L353" s="118"/>
      <c r="M353" s="117"/>
      <c r="N353" s="117"/>
      <c r="O353" s="117"/>
      <c r="P353" s="117"/>
      <c r="Q353" s="117"/>
      <c r="R353" s="117"/>
      <c r="T353" s="118"/>
      <c r="U353" s="117"/>
      <c r="V353" s="117"/>
      <c r="W353" s="117"/>
      <c r="X353" s="117"/>
      <c r="Y353" s="117"/>
      <c r="Z353" s="117"/>
      <c r="AB353" s="118"/>
      <c r="AC353" s="117"/>
      <c r="AD353" s="117"/>
      <c r="AE353" s="117"/>
      <c r="AF353" s="117"/>
      <c r="AG353" s="117"/>
      <c r="AH353" s="117"/>
    </row>
    <row r="354" spans="3:34" ht="15.5" outlineLevel="2" x14ac:dyDescent="0.35">
      <c r="C354" s="271" t="s">
        <v>303</v>
      </c>
      <c r="D354" s="271"/>
      <c r="E354" s="271"/>
      <c r="F354" s="271"/>
      <c r="G354" s="271"/>
      <c r="H354" s="271"/>
      <c r="I354" s="271"/>
      <c r="J354" s="271"/>
      <c r="K354" s="39"/>
      <c r="L354" s="271"/>
      <c r="M354" s="271"/>
      <c r="N354" s="271"/>
      <c r="O354" s="271"/>
      <c r="P354" s="271"/>
      <c r="Q354" s="271"/>
      <c r="R354" s="271"/>
      <c r="T354" s="271"/>
      <c r="U354" s="271"/>
      <c r="V354" s="271"/>
      <c r="W354" s="271"/>
      <c r="X354" s="271"/>
      <c r="Y354" s="271"/>
      <c r="Z354" s="271"/>
      <c r="AB354" s="271"/>
      <c r="AC354" s="271"/>
      <c r="AD354" s="271"/>
      <c r="AE354" s="271"/>
      <c r="AF354" s="271"/>
      <c r="AG354" s="271"/>
      <c r="AH354" s="271"/>
    </row>
    <row r="355" spans="3:34" outlineLevel="2" x14ac:dyDescent="0.35">
      <c r="C355" s="32"/>
      <c r="D355" s="118"/>
      <c r="E355" s="117"/>
      <c r="F355" s="117"/>
      <c r="G355" s="117"/>
      <c r="H355" s="117"/>
      <c r="I355" s="117"/>
      <c r="J355" s="117"/>
      <c r="K355" s="33"/>
      <c r="L355" s="118"/>
      <c r="M355" s="117"/>
      <c r="N355" s="117"/>
      <c r="O355" s="117"/>
      <c r="P355" s="117"/>
      <c r="Q355" s="117"/>
      <c r="R355" s="117"/>
      <c r="T355" s="118"/>
      <c r="U355" s="117"/>
      <c r="V355" s="117"/>
      <c r="W355" s="117"/>
      <c r="X355" s="117"/>
      <c r="Y355" s="117"/>
      <c r="Z355" s="117"/>
      <c r="AB355" s="118"/>
      <c r="AC355" s="117"/>
      <c r="AD355" s="117"/>
      <c r="AE355" s="117"/>
      <c r="AF355" s="117"/>
      <c r="AG355" s="117"/>
      <c r="AH355" s="117"/>
    </row>
    <row r="356" spans="3:34" outlineLevel="2" x14ac:dyDescent="0.3">
      <c r="C356" s="46" t="s">
        <v>304</v>
      </c>
      <c r="D356" s="257">
        <v>0</v>
      </c>
      <c r="E356" s="257">
        <v>0</v>
      </c>
      <c r="F356" s="257"/>
      <c r="G356" s="251"/>
      <c r="H356" s="257">
        <v>0</v>
      </c>
      <c r="I356" s="257">
        <v>0</v>
      </c>
      <c r="J356" s="251"/>
      <c r="K356" s="33"/>
      <c r="L356" s="257">
        <v>0</v>
      </c>
      <c r="M356" s="257">
        <v>0</v>
      </c>
      <c r="N356" s="257"/>
      <c r="O356" s="251"/>
      <c r="P356" s="257">
        <v>0</v>
      </c>
      <c r="Q356" s="257">
        <v>0</v>
      </c>
      <c r="R356" s="251"/>
      <c r="T356" s="257">
        <v>0</v>
      </c>
      <c r="U356" s="257">
        <v>0</v>
      </c>
      <c r="V356" s="257"/>
      <c r="W356" s="251"/>
      <c r="X356" s="257">
        <v>0</v>
      </c>
      <c r="Y356" s="257">
        <v>0</v>
      </c>
      <c r="Z356" s="251"/>
      <c r="AB356" s="257">
        <v>0</v>
      </c>
      <c r="AC356" s="257">
        <v>0</v>
      </c>
      <c r="AD356" s="257"/>
      <c r="AE356" s="251"/>
      <c r="AF356" s="257">
        <v>0</v>
      </c>
      <c r="AG356" s="257">
        <v>0</v>
      </c>
      <c r="AH356" s="251"/>
    </row>
    <row r="357" spans="3:34" outlineLevel="2" x14ac:dyDescent="0.3">
      <c r="C357" s="46" t="s">
        <v>306</v>
      </c>
      <c r="D357" s="257">
        <v>0</v>
      </c>
      <c r="E357" s="257">
        <v>0</v>
      </c>
      <c r="F357" s="257"/>
      <c r="G357" s="251"/>
      <c r="H357" s="257">
        <v>0</v>
      </c>
      <c r="I357" s="257">
        <v>0</v>
      </c>
      <c r="J357" s="251"/>
      <c r="K357" s="33"/>
      <c r="L357" s="257">
        <v>0</v>
      </c>
      <c r="M357" s="257">
        <v>0</v>
      </c>
      <c r="N357" s="257"/>
      <c r="O357" s="251"/>
      <c r="P357" s="257">
        <v>0</v>
      </c>
      <c r="Q357" s="257">
        <v>0</v>
      </c>
      <c r="R357" s="251"/>
      <c r="T357" s="257">
        <v>0</v>
      </c>
      <c r="U357" s="257">
        <v>0</v>
      </c>
      <c r="V357" s="257"/>
      <c r="W357" s="251"/>
      <c r="X357" s="257">
        <v>0</v>
      </c>
      <c r="Y357" s="257">
        <v>0</v>
      </c>
      <c r="Z357" s="251"/>
      <c r="AB357" s="257">
        <v>0</v>
      </c>
      <c r="AC357" s="257">
        <v>0</v>
      </c>
      <c r="AD357" s="257"/>
      <c r="AE357" s="251"/>
      <c r="AF357" s="257">
        <v>0</v>
      </c>
      <c r="AG357" s="257">
        <v>0</v>
      </c>
      <c r="AH357" s="251"/>
    </row>
    <row r="358" spans="3:34" outlineLevel="2" x14ac:dyDescent="0.3">
      <c r="C358" s="47" t="s">
        <v>308</v>
      </c>
      <c r="D358" s="257">
        <v>0</v>
      </c>
      <c r="E358" s="257">
        <v>0</v>
      </c>
      <c r="F358" s="257"/>
      <c r="G358" s="251"/>
      <c r="H358" s="257">
        <v>0</v>
      </c>
      <c r="I358" s="257">
        <v>0</v>
      </c>
      <c r="J358" s="251"/>
      <c r="K358" s="33"/>
      <c r="L358" s="257">
        <v>0</v>
      </c>
      <c r="M358" s="257">
        <v>0</v>
      </c>
      <c r="N358" s="257"/>
      <c r="O358" s="251"/>
      <c r="P358" s="257">
        <v>0</v>
      </c>
      <c r="Q358" s="257">
        <v>0</v>
      </c>
      <c r="R358" s="251"/>
      <c r="T358" s="257">
        <v>0</v>
      </c>
      <c r="U358" s="257">
        <v>0</v>
      </c>
      <c r="V358" s="257"/>
      <c r="W358" s="251"/>
      <c r="X358" s="257">
        <v>0</v>
      </c>
      <c r="Y358" s="257">
        <v>0</v>
      </c>
      <c r="Z358" s="251"/>
      <c r="AB358" s="257">
        <v>0</v>
      </c>
      <c r="AC358" s="257">
        <v>0</v>
      </c>
      <c r="AD358" s="257"/>
      <c r="AE358" s="251"/>
      <c r="AF358" s="257">
        <v>0</v>
      </c>
      <c r="AG358" s="257">
        <v>0</v>
      </c>
      <c r="AH358" s="251"/>
    </row>
    <row r="359" spans="3:34" outlineLevel="2" x14ac:dyDescent="0.3">
      <c r="C359" s="46" t="s">
        <v>310</v>
      </c>
      <c r="D359" s="257">
        <v>0</v>
      </c>
      <c r="E359" s="257">
        <v>0</v>
      </c>
      <c r="F359" s="257"/>
      <c r="G359" s="251"/>
      <c r="H359" s="257">
        <v>0</v>
      </c>
      <c r="I359" s="257">
        <v>0</v>
      </c>
      <c r="J359" s="251"/>
      <c r="K359" s="33"/>
      <c r="L359" s="257">
        <v>0</v>
      </c>
      <c r="M359" s="257">
        <v>0</v>
      </c>
      <c r="N359" s="257"/>
      <c r="O359" s="251"/>
      <c r="P359" s="257">
        <v>0</v>
      </c>
      <c r="Q359" s="257">
        <v>0</v>
      </c>
      <c r="R359" s="251"/>
      <c r="T359" s="257">
        <v>0</v>
      </c>
      <c r="U359" s="257">
        <v>0</v>
      </c>
      <c r="V359" s="257"/>
      <c r="W359" s="251"/>
      <c r="X359" s="257">
        <v>0</v>
      </c>
      <c r="Y359" s="257">
        <v>0</v>
      </c>
      <c r="Z359" s="251"/>
      <c r="AB359" s="257">
        <v>0</v>
      </c>
      <c r="AC359" s="257">
        <v>0</v>
      </c>
      <c r="AD359" s="257"/>
      <c r="AE359" s="251"/>
      <c r="AF359" s="257">
        <v>0</v>
      </c>
      <c r="AG359" s="257">
        <v>0</v>
      </c>
      <c r="AH359" s="251"/>
    </row>
    <row r="360" spans="3:34" outlineLevel="2" x14ac:dyDescent="0.3">
      <c r="C360" s="32"/>
      <c r="D360" s="223"/>
      <c r="E360" s="223"/>
      <c r="F360" s="223"/>
      <c r="G360" s="223"/>
      <c r="H360" s="223"/>
      <c r="I360" s="223"/>
      <c r="J360" s="223"/>
      <c r="L360" s="223"/>
      <c r="M360" s="223"/>
      <c r="N360" s="223"/>
      <c r="O360" s="223"/>
      <c r="P360" s="223"/>
      <c r="Q360" s="223"/>
      <c r="R360" s="223"/>
      <c r="T360" s="223"/>
      <c r="U360" s="223"/>
      <c r="V360" s="223"/>
      <c r="W360" s="223"/>
      <c r="X360" s="223"/>
      <c r="Y360" s="223"/>
      <c r="Z360" s="223"/>
      <c r="AB360" s="223"/>
      <c r="AC360" s="223"/>
      <c r="AD360" s="223"/>
      <c r="AE360" s="223"/>
      <c r="AF360" s="223"/>
      <c r="AG360" s="223"/>
      <c r="AH360" s="223"/>
    </row>
    <row r="361" spans="3:34" outlineLevel="2" x14ac:dyDescent="0.35">
      <c r="C361" s="258" t="s">
        <v>312</v>
      </c>
      <c r="D361" s="261">
        <f>SUM(D356:D359)</f>
        <v>0</v>
      </c>
      <c r="E361" s="261">
        <f>SUM(E356:E359)</f>
        <v>0</v>
      </c>
      <c r="F361" s="261">
        <f t="shared" ref="F361:J361" si="177">SUM(F356:F359)</f>
        <v>0</v>
      </c>
      <c r="G361" s="261">
        <f t="shared" si="177"/>
        <v>0</v>
      </c>
      <c r="H361" s="261">
        <f t="shared" si="177"/>
        <v>0</v>
      </c>
      <c r="I361" s="261">
        <f t="shared" si="177"/>
        <v>0</v>
      </c>
      <c r="J361" s="261">
        <f t="shared" si="177"/>
        <v>0</v>
      </c>
      <c r="K361" s="33"/>
      <c r="L361" s="261">
        <f>SUM(L356:L359)</f>
        <v>0</v>
      </c>
      <c r="M361" s="261">
        <f>SUM(M356:M359)</f>
        <v>0</v>
      </c>
      <c r="N361" s="261">
        <f t="shared" ref="N361:R361" si="178">SUM(N356:N359)</f>
        <v>0</v>
      </c>
      <c r="O361" s="261">
        <f t="shared" si="178"/>
        <v>0</v>
      </c>
      <c r="P361" s="261">
        <f t="shared" si="178"/>
        <v>0</v>
      </c>
      <c r="Q361" s="261">
        <f t="shared" si="178"/>
        <v>0</v>
      </c>
      <c r="R361" s="261">
        <f t="shared" si="178"/>
        <v>0</v>
      </c>
      <c r="T361" s="261">
        <f>SUM(T356:T359)</f>
        <v>0</v>
      </c>
      <c r="U361" s="261">
        <f>SUM(U356:U359)</f>
        <v>0</v>
      </c>
      <c r="V361" s="261">
        <f t="shared" ref="V361:Z361" si="179">SUM(V356:V359)</f>
        <v>0</v>
      </c>
      <c r="W361" s="261">
        <f t="shared" si="179"/>
        <v>0</v>
      </c>
      <c r="X361" s="261">
        <f t="shared" si="179"/>
        <v>0</v>
      </c>
      <c r="Y361" s="261">
        <f t="shared" si="179"/>
        <v>0</v>
      </c>
      <c r="Z361" s="261">
        <f t="shared" si="179"/>
        <v>0</v>
      </c>
      <c r="AB361" s="261">
        <f>SUM(AB356:AB359)</f>
        <v>0</v>
      </c>
      <c r="AC361" s="261">
        <f>SUM(AC356:AC359)</f>
        <v>0</v>
      </c>
      <c r="AD361" s="261">
        <f t="shared" ref="AD361:AH361" si="180">SUM(AD356:AD359)</f>
        <v>0</v>
      </c>
      <c r="AE361" s="261">
        <f t="shared" si="180"/>
        <v>0</v>
      </c>
      <c r="AF361" s="261">
        <f t="shared" si="180"/>
        <v>0</v>
      </c>
      <c r="AG361" s="261">
        <f t="shared" si="180"/>
        <v>0</v>
      </c>
      <c r="AH361" s="261">
        <f t="shared" si="180"/>
        <v>0</v>
      </c>
    </row>
    <row r="362" spans="3:34" outlineLevel="2" x14ac:dyDescent="0.35">
      <c r="C362" s="32"/>
      <c r="D362" s="118"/>
      <c r="E362" s="117"/>
      <c r="F362" s="117"/>
      <c r="G362" s="117"/>
      <c r="H362" s="117"/>
      <c r="I362" s="117"/>
      <c r="J362" s="117"/>
      <c r="K362" s="33"/>
      <c r="L362" s="118"/>
      <c r="M362" s="117"/>
      <c r="N362" s="117"/>
      <c r="O362" s="117"/>
      <c r="P362" s="117"/>
      <c r="Q362" s="117"/>
      <c r="R362" s="117"/>
      <c r="T362" s="118"/>
      <c r="U362" s="117"/>
      <c r="V362" s="117"/>
      <c r="W362" s="117"/>
      <c r="X362" s="117"/>
      <c r="Y362" s="117"/>
      <c r="Z362" s="117"/>
      <c r="AB362" s="118"/>
      <c r="AC362" s="117"/>
      <c r="AD362" s="117"/>
      <c r="AE362" s="117"/>
      <c r="AF362" s="117"/>
      <c r="AG362" s="117"/>
      <c r="AH362" s="117"/>
    </row>
    <row r="363" spans="3:34" ht="15.5" outlineLevel="2" x14ac:dyDescent="0.35">
      <c r="C363" s="271" t="s">
        <v>321</v>
      </c>
      <c r="D363" s="271"/>
      <c r="E363" s="271"/>
      <c r="F363" s="271"/>
      <c r="G363" s="271"/>
      <c r="H363" s="271"/>
      <c r="I363" s="271"/>
      <c r="J363" s="271"/>
      <c r="K363" s="39"/>
      <c r="L363" s="271"/>
      <c r="M363" s="271"/>
      <c r="N363" s="271"/>
      <c r="O363" s="271"/>
      <c r="P363" s="271"/>
      <c r="Q363" s="271"/>
      <c r="R363" s="271"/>
      <c r="T363" s="271"/>
      <c r="U363" s="271"/>
      <c r="V363" s="271"/>
      <c r="W363" s="271"/>
      <c r="X363" s="271"/>
      <c r="Y363" s="271"/>
      <c r="Z363" s="271"/>
      <c r="AB363" s="271"/>
      <c r="AC363" s="271"/>
      <c r="AD363" s="271"/>
      <c r="AE363" s="271"/>
      <c r="AF363" s="271"/>
      <c r="AG363" s="271"/>
      <c r="AH363" s="271"/>
    </row>
    <row r="364" spans="3:34" outlineLevel="2" x14ac:dyDescent="0.35">
      <c r="C364" s="32"/>
      <c r="D364" s="118"/>
      <c r="E364" s="118"/>
      <c r="F364" s="118"/>
      <c r="G364" s="118"/>
      <c r="H364" s="118"/>
      <c r="I364" s="118"/>
      <c r="J364" s="118"/>
      <c r="K364" s="33"/>
      <c r="L364" s="118"/>
      <c r="M364" s="118"/>
      <c r="N364" s="118"/>
      <c r="O364" s="118"/>
      <c r="P364" s="118"/>
      <c r="Q364" s="118"/>
      <c r="R364" s="118"/>
      <c r="T364" s="118"/>
      <c r="U364" s="118"/>
      <c r="V364" s="118"/>
      <c r="W364" s="118"/>
      <c r="X364" s="118"/>
      <c r="Y364" s="118"/>
      <c r="Z364" s="118"/>
      <c r="AB364" s="118"/>
      <c r="AC364" s="118"/>
      <c r="AD364" s="118"/>
      <c r="AE364" s="118"/>
      <c r="AF364" s="118"/>
      <c r="AG364" s="118"/>
      <c r="AH364" s="118"/>
    </row>
    <row r="365" spans="3:34" outlineLevel="2" x14ac:dyDescent="0.3">
      <c r="C365" s="258" t="s">
        <v>322</v>
      </c>
      <c r="D365" s="283">
        <v>0</v>
      </c>
      <c r="E365" s="283">
        <v>0</v>
      </c>
      <c r="F365" s="283"/>
      <c r="G365" s="262"/>
      <c r="H365" s="283">
        <v>0</v>
      </c>
      <c r="I365" s="283">
        <v>0</v>
      </c>
      <c r="J365" s="262"/>
      <c r="K365" s="33"/>
      <c r="L365" s="283">
        <v>0</v>
      </c>
      <c r="M365" s="283">
        <v>0</v>
      </c>
      <c r="N365" s="283"/>
      <c r="O365" s="262"/>
      <c r="P365" s="283">
        <v>0</v>
      </c>
      <c r="Q365" s="283">
        <v>0</v>
      </c>
      <c r="R365" s="262"/>
      <c r="T365" s="283">
        <v>0</v>
      </c>
      <c r="U365" s="283">
        <v>0</v>
      </c>
      <c r="V365" s="283"/>
      <c r="W365" s="262"/>
      <c r="X365" s="283">
        <v>0</v>
      </c>
      <c r="Y365" s="283">
        <v>0</v>
      </c>
      <c r="Z365" s="262"/>
      <c r="AB365" s="283">
        <v>0</v>
      </c>
      <c r="AC365" s="283">
        <v>0</v>
      </c>
      <c r="AD365" s="283"/>
      <c r="AE365" s="262"/>
      <c r="AF365" s="283">
        <v>0</v>
      </c>
      <c r="AG365" s="283">
        <v>0</v>
      </c>
      <c r="AH365" s="262"/>
    </row>
    <row r="366" spans="3:34" outlineLevel="2" x14ac:dyDescent="0.35">
      <c r="C366" s="32"/>
      <c r="D366" s="118"/>
      <c r="E366" s="118"/>
      <c r="F366" s="118"/>
      <c r="G366" s="118"/>
      <c r="H366" s="118"/>
      <c r="I366" s="118"/>
      <c r="J366" s="118"/>
      <c r="K366" s="33"/>
      <c r="L366" s="118"/>
      <c r="M366" s="118"/>
      <c r="N366" s="118"/>
      <c r="O366" s="118"/>
      <c r="P366" s="118"/>
      <c r="Q366" s="118"/>
      <c r="R366" s="118"/>
      <c r="T366" s="118"/>
      <c r="U366" s="118"/>
      <c r="V366" s="118"/>
      <c r="W366" s="118"/>
      <c r="X366" s="118"/>
      <c r="Y366" s="118"/>
      <c r="Z366" s="118"/>
      <c r="AB366" s="118"/>
      <c r="AC366" s="118"/>
      <c r="AD366" s="118"/>
      <c r="AE366" s="118"/>
      <c r="AF366" s="118"/>
      <c r="AG366" s="118"/>
      <c r="AH366" s="118"/>
    </row>
    <row r="367" spans="3:34" ht="15.5" outlineLevel="2" x14ac:dyDescent="0.35">
      <c r="C367" s="271" t="s">
        <v>324</v>
      </c>
      <c r="D367" s="271"/>
      <c r="E367" s="271"/>
      <c r="F367" s="271"/>
      <c r="G367" s="271"/>
      <c r="H367" s="271"/>
      <c r="I367" s="271"/>
      <c r="J367" s="271"/>
      <c r="K367" s="39"/>
      <c r="L367" s="271"/>
      <c r="M367" s="271"/>
      <c r="N367" s="271"/>
      <c r="O367" s="271"/>
      <c r="P367" s="271"/>
      <c r="Q367" s="271"/>
      <c r="R367" s="271"/>
      <c r="T367" s="271"/>
      <c r="U367" s="271"/>
      <c r="V367" s="271"/>
      <c r="W367" s="271"/>
      <c r="X367" s="271"/>
      <c r="Y367" s="271"/>
      <c r="Z367" s="271"/>
      <c r="AB367" s="271"/>
      <c r="AC367" s="271"/>
      <c r="AD367" s="271"/>
      <c r="AE367" s="271"/>
      <c r="AF367" s="271"/>
      <c r="AG367" s="271"/>
      <c r="AH367" s="271"/>
    </row>
    <row r="368" spans="3:34" outlineLevel="2" x14ac:dyDescent="0.35">
      <c r="C368" s="32"/>
      <c r="D368" s="118"/>
      <c r="E368" s="118"/>
      <c r="F368" s="118"/>
      <c r="G368" s="118"/>
      <c r="H368" s="118"/>
      <c r="I368" s="118"/>
      <c r="J368" s="118"/>
      <c r="K368" s="33"/>
      <c r="L368" s="118"/>
      <c r="M368" s="118"/>
      <c r="N368" s="118"/>
      <c r="O368" s="118"/>
      <c r="P368" s="118"/>
      <c r="Q368" s="118"/>
      <c r="R368" s="118"/>
      <c r="T368" s="118"/>
      <c r="U368" s="118"/>
      <c r="V368" s="118"/>
      <c r="W368" s="118"/>
      <c r="X368" s="118"/>
      <c r="Y368" s="118"/>
      <c r="Z368" s="118"/>
      <c r="AB368" s="118"/>
      <c r="AC368" s="118"/>
      <c r="AD368" s="118"/>
      <c r="AE368" s="118"/>
      <c r="AF368" s="118"/>
      <c r="AG368" s="118"/>
      <c r="AH368" s="118"/>
    </row>
    <row r="369" spans="2:34" outlineLevel="2" x14ac:dyDescent="0.3">
      <c r="C369" s="258" t="s">
        <v>325</v>
      </c>
      <c r="D369" s="283">
        <v>0</v>
      </c>
      <c r="E369" s="283">
        <v>0</v>
      </c>
      <c r="F369" s="283"/>
      <c r="G369" s="262"/>
      <c r="H369" s="283">
        <v>0</v>
      </c>
      <c r="I369" s="283">
        <v>0</v>
      </c>
      <c r="J369" s="262"/>
      <c r="K369" s="33"/>
      <c r="L369" s="283">
        <v>0</v>
      </c>
      <c r="M369" s="283">
        <v>0</v>
      </c>
      <c r="N369" s="283"/>
      <c r="O369" s="262"/>
      <c r="P369" s="283">
        <v>0</v>
      </c>
      <c r="Q369" s="283">
        <v>0</v>
      </c>
      <c r="R369" s="262"/>
      <c r="T369" s="283">
        <v>0</v>
      </c>
      <c r="U369" s="283">
        <v>0</v>
      </c>
      <c r="V369" s="283"/>
      <c r="W369" s="262"/>
      <c r="X369" s="283">
        <v>0</v>
      </c>
      <c r="Y369" s="283">
        <v>0</v>
      </c>
      <c r="Z369" s="262"/>
      <c r="AB369" s="283">
        <v>0</v>
      </c>
      <c r="AC369" s="283">
        <v>0</v>
      </c>
      <c r="AD369" s="283"/>
      <c r="AE369" s="262"/>
      <c r="AF369" s="283">
        <v>0</v>
      </c>
      <c r="AG369" s="283">
        <v>0</v>
      </c>
      <c r="AH369" s="262"/>
    </row>
    <row r="370" spans="2:34" outlineLevel="2" x14ac:dyDescent="0.35">
      <c r="C370" s="32"/>
      <c r="D370" s="118"/>
      <c r="E370" s="118"/>
      <c r="F370" s="118"/>
      <c r="G370" s="118"/>
      <c r="H370" s="118"/>
      <c r="I370" s="118"/>
      <c r="J370" s="118"/>
      <c r="K370" s="33"/>
      <c r="L370" s="118"/>
      <c r="M370" s="118"/>
      <c r="N370" s="118"/>
      <c r="O370" s="118"/>
      <c r="P370" s="118"/>
      <c r="Q370" s="118"/>
      <c r="R370" s="118"/>
      <c r="T370" s="118"/>
      <c r="U370" s="118"/>
      <c r="V370" s="118"/>
      <c r="W370" s="118"/>
      <c r="X370" s="118"/>
      <c r="Y370" s="118"/>
      <c r="Z370" s="118"/>
      <c r="AB370" s="118"/>
      <c r="AC370" s="118"/>
      <c r="AD370" s="118"/>
      <c r="AE370" s="118"/>
      <c r="AF370" s="118"/>
      <c r="AG370" s="118"/>
      <c r="AH370" s="118"/>
    </row>
    <row r="371" spans="2:34" ht="15.5" outlineLevel="2" x14ac:dyDescent="0.35">
      <c r="C371" s="271" t="s">
        <v>918</v>
      </c>
      <c r="D371" s="271"/>
      <c r="E371" s="271"/>
      <c r="F371" s="271"/>
      <c r="G371" s="271"/>
      <c r="H371" s="271"/>
      <c r="I371" s="271"/>
      <c r="J371" s="271"/>
      <c r="K371" s="39"/>
      <c r="L371" s="271"/>
      <c r="M371" s="271"/>
      <c r="N371" s="271"/>
      <c r="O371" s="271"/>
      <c r="P371" s="271"/>
      <c r="Q371" s="271"/>
      <c r="R371" s="271"/>
      <c r="T371" s="271"/>
      <c r="U371" s="271"/>
      <c r="V371" s="271"/>
      <c r="W371" s="271"/>
      <c r="X371" s="271"/>
      <c r="Y371" s="271"/>
      <c r="Z371" s="271"/>
      <c r="AB371" s="271"/>
      <c r="AC371" s="271"/>
      <c r="AD371" s="271"/>
      <c r="AE371" s="271"/>
      <c r="AF371" s="271"/>
      <c r="AG371" s="271"/>
      <c r="AH371" s="271"/>
    </row>
    <row r="372" spans="2:34" outlineLevel="2" x14ac:dyDescent="0.35">
      <c r="C372" s="23"/>
      <c r="D372" s="118"/>
      <c r="E372" s="118"/>
      <c r="F372" s="118"/>
      <c r="G372" s="118"/>
      <c r="H372" s="118"/>
      <c r="I372" s="118"/>
      <c r="J372" s="118"/>
      <c r="K372" s="33"/>
      <c r="L372" s="118"/>
      <c r="M372" s="118"/>
      <c r="N372" s="118"/>
      <c r="O372" s="118"/>
      <c r="P372" s="118"/>
      <c r="Q372" s="118"/>
      <c r="R372" s="118"/>
      <c r="T372" s="118"/>
      <c r="U372" s="118"/>
      <c r="V372" s="118"/>
      <c r="W372" s="118"/>
      <c r="X372" s="118"/>
      <c r="Y372" s="118"/>
      <c r="Z372" s="118"/>
      <c r="AB372" s="118"/>
      <c r="AC372" s="118"/>
      <c r="AD372" s="118"/>
      <c r="AE372" s="118"/>
      <c r="AF372" s="118"/>
      <c r="AG372" s="118"/>
      <c r="AH372" s="118"/>
    </row>
    <row r="373" spans="2:34" outlineLevel="2" x14ac:dyDescent="0.3">
      <c r="C373" s="46" t="s">
        <v>327</v>
      </c>
      <c r="D373" s="257">
        <v>0</v>
      </c>
      <c r="E373" s="257">
        <v>0</v>
      </c>
      <c r="F373" s="251"/>
      <c r="G373" s="251"/>
      <c r="H373" s="257">
        <v>0</v>
      </c>
      <c r="I373" s="257">
        <v>0</v>
      </c>
      <c r="J373" s="251"/>
      <c r="K373" s="33"/>
      <c r="L373" s="257">
        <v>0</v>
      </c>
      <c r="M373" s="257">
        <v>0</v>
      </c>
      <c r="N373" s="251"/>
      <c r="O373" s="251"/>
      <c r="P373" s="257">
        <v>0</v>
      </c>
      <c r="Q373" s="257">
        <v>0</v>
      </c>
      <c r="R373" s="251"/>
      <c r="T373" s="257">
        <v>0</v>
      </c>
      <c r="U373" s="257">
        <v>0</v>
      </c>
      <c r="V373" s="251"/>
      <c r="W373" s="251"/>
      <c r="X373" s="257">
        <v>0</v>
      </c>
      <c r="Y373" s="257">
        <v>0</v>
      </c>
      <c r="Z373" s="251"/>
      <c r="AB373" s="257">
        <v>0</v>
      </c>
      <c r="AC373" s="257">
        <v>0</v>
      </c>
      <c r="AD373" s="251"/>
      <c r="AE373" s="251"/>
      <c r="AF373" s="257">
        <v>0</v>
      </c>
      <c r="AG373" s="257">
        <v>0</v>
      </c>
      <c r="AH373" s="251"/>
    </row>
    <row r="374" spans="2:34" outlineLevel="2" x14ac:dyDescent="0.3">
      <c r="C374" s="46" t="s">
        <v>329</v>
      </c>
      <c r="D374" s="257">
        <v>0</v>
      </c>
      <c r="E374" s="257">
        <v>0</v>
      </c>
      <c r="F374" s="251"/>
      <c r="G374" s="251"/>
      <c r="H374" s="257">
        <v>0</v>
      </c>
      <c r="I374" s="257">
        <v>0</v>
      </c>
      <c r="J374" s="251"/>
      <c r="K374" s="33"/>
      <c r="L374" s="257">
        <v>0</v>
      </c>
      <c r="M374" s="257">
        <v>0</v>
      </c>
      <c r="N374" s="251"/>
      <c r="O374" s="251"/>
      <c r="P374" s="257">
        <v>0</v>
      </c>
      <c r="Q374" s="257">
        <v>0</v>
      </c>
      <c r="R374" s="251"/>
      <c r="T374" s="257">
        <v>0</v>
      </c>
      <c r="U374" s="257">
        <v>0</v>
      </c>
      <c r="V374" s="251"/>
      <c r="W374" s="251"/>
      <c r="X374" s="257">
        <v>0</v>
      </c>
      <c r="Y374" s="257">
        <v>0</v>
      </c>
      <c r="Z374" s="251"/>
      <c r="AB374" s="257">
        <v>0</v>
      </c>
      <c r="AC374" s="257">
        <v>0</v>
      </c>
      <c r="AD374" s="251"/>
      <c r="AE374" s="251"/>
      <c r="AF374" s="257">
        <v>0</v>
      </c>
      <c r="AG374" s="257">
        <v>0</v>
      </c>
      <c r="AH374" s="251"/>
    </row>
    <row r="375" spans="2:34" outlineLevel="2" x14ac:dyDescent="0.3">
      <c r="C375" s="46" t="s">
        <v>331</v>
      </c>
      <c r="D375" s="257">
        <v>0</v>
      </c>
      <c r="E375" s="257">
        <v>0</v>
      </c>
      <c r="F375" s="251"/>
      <c r="G375" s="251"/>
      <c r="H375" s="257">
        <v>0</v>
      </c>
      <c r="I375" s="257">
        <v>0</v>
      </c>
      <c r="J375" s="251"/>
      <c r="K375" s="33"/>
      <c r="L375" s="257">
        <v>0</v>
      </c>
      <c r="M375" s="257">
        <v>0</v>
      </c>
      <c r="N375" s="251"/>
      <c r="O375" s="251"/>
      <c r="P375" s="257">
        <v>0</v>
      </c>
      <c r="Q375" s="257">
        <v>0</v>
      </c>
      <c r="R375" s="251"/>
      <c r="T375" s="257">
        <v>0</v>
      </c>
      <c r="U375" s="257">
        <v>0</v>
      </c>
      <c r="V375" s="251"/>
      <c r="W375" s="251"/>
      <c r="X375" s="257">
        <v>0</v>
      </c>
      <c r="Y375" s="257">
        <v>0</v>
      </c>
      <c r="Z375" s="251"/>
      <c r="AB375" s="257">
        <v>0</v>
      </c>
      <c r="AC375" s="257">
        <v>0</v>
      </c>
      <c r="AD375" s="251"/>
      <c r="AE375" s="251"/>
      <c r="AF375" s="257">
        <v>0</v>
      </c>
      <c r="AG375" s="257">
        <v>0</v>
      </c>
      <c r="AH375" s="251"/>
    </row>
    <row r="376" spans="2:34" outlineLevel="2" x14ac:dyDescent="0.3">
      <c r="C376" s="32"/>
      <c r="D376" s="223"/>
      <c r="E376" s="223"/>
      <c r="F376" s="223"/>
      <c r="G376" s="223"/>
      <c r="H376" s="223"/>
      <c r="I376" s="223"/>
      <c r="J376" s="223"/>
      <c r="K376" s="33"/>
      <c r="L376" s="223"/>
      <c r="M376" s="223"/>
      <c r="N376" s="223"/>
      <c r="O376" s="223"/>
      <c r="P376" s="223"/>
      <c r="Q376" s="223"/>
      <c r="R376" s="223"/>
      <c r="T376" s="223"/>
      <c r="U376" s="223"/>
      <c r="V376" s="223"/>
      <c r="W376" s="223"/>
      <c r="X376" s="223"/>
      <c r="Y376" s="223"/>
      <c r="Z376" s="223"/>
      <c r="AB376" s="223"/>
      <c r="AC376" s="223"/>
      <c r="AD376" s="223"/>
      <c r="AE376" s="223"/>
      <c r="AF376" s="223"/>
      <c r="AG376" s="223"/>
      <c r="AH376" s="223"/>
    </row>
    <row r="377" spans="2:34" outlineLevel="2" x14ac:dyDescent="0.35">
      <c r="C377" s="258" t="s">
        <v>959</v>
      </c>
      <c r="D377" s="261">
        <f>SUM(D373:D375)</f>
        <v>0</v>
      </c>
      <c r="E377" s="261">
        <f>SUM(E373:E375)</f>
        <v>0</v>
      </c>
      <c r="F377" s="261">
        <f t="shared" ref="F377:J377" si="181">SUM(F373:F375)</f>
        <v>0</v>
      </c>
      <c r="G377" s="261">
        <f t="shared" si="181"/>
        <v>0</v>
      </c>
      <c r="H377" s="261">
        <f t="shared" si="181"/>
        <v>0</v>
      </c>
      <c r="I377" s="261">
        <f t="shared" si="181"/>
        <v>0</v>
      </c>
      <c r="J377" s="261">
        <f t="shared" si="181"/>
        <v>0</v>
      </c>
      <c r="K377" s="33"/>
      <c r="L377" s="261">
        <f>SUM(L373:L375)</f>
        <v>0</v>
      </c>
      <c r="M377" s="261">
        <f>SUM(M373:M375)</f>
        <v>0</v>
      </c>
      <c r="N377" s="261">
        <f t="shared" ref="N377:R377" si="182">SUM(N373:N375)</f>
        <v>0</v>
      </c>
      <c r="O377" s="261">
        <f t="shared" si="182"/>
        <v>0</v>
      </c>
      <c r="P377" s="261">
        <f t="shared" si="182"/>
        <v>0</v>
      </c>
      <c r="Q377" s="261">
        <f t="shared" si="182"/>
        <v>0</v>
      </c>
      <c r="R377" s="261">
        <f t="shared" si="182"/>
        <v>0</v>
      </c>
      <c r="T377" s="261">
        <f>SUM(T373:T375)</f>
        <v>0</v>
      </c>
      <c r="U377" s="261">
        <f>SUM(U373:U375)</f>
        <v>0</v>
      </c>
      <c r="V377" s="261">
        <f t="shared" ref="V377:Z377" si="183">SUM(V373:V375)</f>
        <v>0</v>
      </c>
      <c r="W377" s="261">
        <f t="shared" si="183"/>
        <v>0</v>
      </c>
      <c r="X377" s="261">
        <f t="shared" si="183"/>
        <v>0</v>
      </c>
      <c r="Y377" s="261">
        <f t="shared" si="183"/>
        <v>0</v>
      </c>
      <c r="Z377" s="261">
        <f t="shared" si="183"/>
        <v>0</v>
      </c>
      <c r="AB377" s="261">
        <f>SUM(AB373:AB375)</f>
        <v>0</v>
      </c>
      <c r="AC377" s="261">
        <f>SUM(AC373:AC375)</f>
        <v>0</v>
      </c>
      <c r="AD377" s="261">
        <f t="shared" ref="AD377:AH377" si="184">SUM(AD373:AD375)</f>
        <v>0</v>
      </c>
      <c r="AE377" s="261">
        <f t="shared" si="184"/>
        <v>0</v>
      </c>
      <c r="AF377" s="261">
        <f t="shared" si="184"/>
        <v>0</v>
      </c>
      <c r="AG377" s="261">
        <f t="shared" si="184"/>
        <v>0</v>
      </c>
      <c r="AH377" s="261">
        <f t="shared" si="184"/>
        <v>0</v>
      </c>
    </row>
    <row r="378" spans="2:34" outlineLevel="2" x14ac:dyDescent="0.3">
      <c r="C378" s="32"/>
      <c r="D378" s="223"/>
      <c r="E378" s="223"/>
      <c r="F378" s="223"/>
      <c r="G378" s="223"/>
      <c r="H378" s="223"/>
      <c r="I378" s="223"/>
      <c r="J378" s="223"/>
      <c r="L378" s="223"/>
      <c r="M378" s="223"/>
      <c r="N378" s="223"/>
      <c r="O378" s="223"/>
      <c r="P378" s="223"/>
      <c r="Q378" s="223"/>
      <c r="R378" s="223"/>
      <c r="T378" s="223"/>
      <c r="U378" s="223"/>
      <c r="V378" s="223"/>
      <c r="W378" s="223"/>
      <c r="X378" s="223"/>
      <c r="Y378" s="223"/>
      <c r="Z378" s="223"/>
      <c r="AB378" s="223"/>
      <c r="AC378" s="223"/>
      <c r="AD378" s="223"/>
      <c r="AE378" s="223"/>
      <c r="AF378" s="223"/>
      <c r="AG378" s="223"/>
      <c r="AH378" s="223"/>
    </row>
    <row r="379" spans="2:34" outlineLevel="2" x14ac:dyDescent="0.35">
      <c r="C379" s="266" t="s">
        <v>333</v>
      </c>
      <c r="D379" s="269">
        <f>D377+D369+D365+D361+D352</f>
        <v>0</v>
      </c>
      <c r="E379" s="269">
        <f>E377+E369+E365+E361+E352</f>
        <v>0</v>
      </c>
      <c r="F379" s="269">
        <f t="shared" ref="F379:J379" si="185">F377+F369+F365+F361+F352</f>
        <v>0</v>
      </c>
      <c r="G379" s="269">
        <f t="shared" si="185"/>
        <v>0</v>
      </c>
      <c r="H379" s="269">
        <f t="shared" si="185"/>
        <v>0</v>
      </c>
      <c r="I379" s="269">
        <f t="shared" si="185"/>
        <v>0</v>
      </c>
      <c r="J379" s="269">
        <f t="shared" si="185"/>
        <v>0</v>
      </c>
      <c r="K379" s="33"/>
      <c r="L379" s="269">
        <f>L377+L369+L365+L361+L352</f>
        <v>0</v>
      </c>
      <c r="M379" s="269">
        <f>M377+M369+M365+M361+M352</f>
        <v>0</v>
      </c>
      <c r="N379" s="269">
        <f t="shared" ref="N379:R379" si="186">N377+N369+N365+N361+N352</f>
        <v>0</v>
      </c>
      <c r="O379" s="269">
        <f t="shared" si="186"/>
        <v>0</v>
      </c>
      <c r="P379" s="269">
        <f t="shared" si="186"/>
        <v>0</v>
      </c>
      <c r="Q379" s="269">
        <f t="shared" si="186"/>
        <v>0</v>
      </c>
      <c r="R379" s="269">
        <f t="shared" si="186"/>
        <v>0</v>
      </c>
      <c r="T379" s="269">
        <f>T377+T369+T365+T361+T352</f>
        <v>0</v>
      </c>
      <c r="U379" s="269">
        <f>U377+U369+U365+U361+U352</f>
        <v>0</v>
      </c>
      <c r="V379" s="269">
        <f t="shared" ref="V379:Z379" si="187">V377+V369+V365+V361+V352</f>
        <v>0</v>
      </c>
      <c r="W379" s="269">
        <f t="shared" si="187"/>
        <v>0</v>
      </c>
      <c r="X379" s="269">
        <f t="shared" si="187"/>
        <v>0</v>
      </c>
      <c r="Y379" s="269">
        <f t="shared" si="187"/>
        <v>0</v>
      </c>
      <c r="Z379" s="269">
        <f t="shared" si="187"/>
        <v>0</v>
      </c>
      <c r="AB379" s="269">
        <f>AB377+AB369+AB365+AB361+AB352</f>
        <v>0</v>
      </c>
      <c r="AC379" s="269">
        <f>AC377+AC369+AC365+AC361+AC352</f>
        <v>0</v>
      </c>
      <c r="AD379" s="269">
        <f t="shared" ref="AD379:AH379" si="188">AD377+AD369+AD365+AD361+AD352</f>
        <v>0</v>
      </c>
      <c r="AE379" s="269">
        <f t="shared" si="188"/>
        <v>0</v>
      </c>
      <c r="AF379" s="269">
        <f t="shared" si="188"/>
        <v>0</v>
      </c>
      <c r="AG379" s="269">
        <f t="shared" si="188"/>
        <v>0</v>
      </c>
      <c r="AH379" s="269">
        <f t="shared" si="188"/>
        <v>0</v>
      </c>
    </row>
    <row r="380" spans="2:34" outlineLevel="2" x14ac:dyDescent="0.3">
      <c r="C380" s="32"/>
      <c r="D380" s="223"/>
      <c r="E380" s="223"/>
      <c r="F380" s="223"/>
      <c r="G380" s="223"/>
      <c r="H380" s="223"/>
      <c r="I380" s="223"/>
      <c r="J380" s="223"/>
      <c r="L380" s="223"/>
      <c r="M380" s="223"/>
      <c r="N380" s="223"/>
      <c r="O380" s="223"/>
      <c r="P380" s="223"/>
      <c r="Q380" s="223"/>
      <c r="R380" s="223"/>
      <c r="T380" s="223"/>
      <c r="U380" s="223"/>
      <c r="V380" s="223"/>
      <c r="W380" s="223"/>
      <c r="X380" s="223"/>
      <c r="Y380" s="223"/>
      <c r="Z380" s="223"/>
      <c r="AB380" s="223"/>
      <c r="AC380" s="223"/>
      <c r="AD380" s="223"/>
      <c r="AE380" s="223"/>
      <c r="AF380" s="223"/>
      <c r="AG380" s="223"/>
      <c r="AH380" s="223"/>
    </row>
    <row r="381" spans="2:34" outlineLevel="1" x14ac:dyDescent="0.3">
      <c r="C381" s="32"/>
      <c r="D381" s="223"/>
      <c r="E381" s="223"/>
      <c r="F381" s="223"/>
      <c r="G381" s="223"/>
      <c r="H381" s="223"/>
      <c r="I381" s="223"/>
      <c r="J381" s="223"/>
      <c r="K381" s="33"/>
      <c r="L381" s="223"/>
      <c r="M381" s="223"/>
      <c r="N381" s="223"/>
      <c r="O381" s="223"/>
      <c r="P381" s="223"/>
      <c r="Q381" s="223"/>
      <c r="R381" s="223"/>
      <c r="T381" s="223"/>
      <c r="U381" s="223"/>
      <c r="V381" s="223"/>
      <c r="W381" s="223"/>
      <c r="X381" s="223"/>
      <c r="Y381" s="223"/>
      <c r="Z381" s="223"/>
      <c r="AB381" s="223"/>
      <c r="AC381" s="223"/>
      <c r="AD381" s="223"/>
      <c r="AE381" s="223"/>
      <c r="AF381" s="223"/>
      <c r="AG381" s="223"/>
      <c r="AH381" s="223"/>
    </row>
    <row r="382" spans="2:34" outlineLevel="1" x14ac:dyDescent="0.35">
      <c r="B382" s="33"/>
      <c r="C382" s="266" t="s">
        <v>335</v>
      </c>
      <c r="D382" s="269">
        <f>D340+D379</f>
        <v>0</v>
      </c>
      <c r="E382" s="269">
        <f>E340+E379</f>
        <v>0</v>
      </c>
      <c r="F382" s="269">
        <f t="shared" ref="F382:J382" si="189">F340+F379</f>
        <v>0</v>
      </c>
      <c r="G382" s="269">
        <f t="shared" si="189"/>
        <v>0</v>
      </c>
      <c r="H382" s="269">
        <f t="shared" si="189"/>
        <v>0</v>
      </c>
      <c r="I382" s="269">
        <f t="shared" si="189"/>
        <v>0</v>
      </c>
      <c r="J382" s="269">
        <f t="shared" si="189"/>
        <v>0</v>
      </c>
      <c r="L382" s="269">
        <f>L340+L379</f>
        <v>0</v>
      </c>
      <c r="M382" s="269">
        <f>M340+M379</f>
        <v>0</v>
      </c>
      <c r="N382" s="269">
        <f t="shared" ref="N382:R382" si="190">N340+N379</f>
        <v>0</v>
      </c>
      <c r="O382" s="269">
        <f t="shared" si="190"/>
        <v>0</v>
      </c>
      <c r="P382" s="269">
        <f t="shared" si="190"/>
        <v>0</v>
      </c>
      <c r="Q382" s="269">
        <f t="shared" si="190"/>
        <v>0</v>
      </c>
      <c r="R382" s="269">
        <f t="shared" si="190"/>
        <v>0</v>
      </c>
      <c r="T382" s="269">
        <f>T340+T379</f>
        <v>0</v>
      </c>
      <c r="U382" s="269">
        <f>U340+U379</f>
        <v>0</v>
      </c>
      <c r="V382" s="269">
        <f t="shared" ref="V382:Z382" si="191">V340+V379</f>
        <v>0</v>
      </c>
      <c r="W382" s="269">
        <f t="shared" si="191"/>
        <v>0</v>
      </c>
      <c r="X382" s="269">
        <f t="shared" si="191"/>
        <v>0</v>
      </c>
      <c r="Y382" s="269">
        <f t="shared" si="191"/>
        <v>0</v>
      </c>
      <c r="Z382" s="269">
        <f t="shared" si="191"/>
        <v>0</v>
      </c>
      <c r="AB382" s="269">
        <f>AB340+AB379</f>
        <v>0</v>
      </c>
      <c r="AC382" s="269">
        <f>AC340+AC379</f>
        <v>0</v>
      </c>
      <c r="AD382" s="269">
        <f t="shared" ref="AD382:AH382" si="192">AD340+AD379</f>
        <v>0</v>
      </c>
      <c r="AE382" s="269">
        <f t="shared" si="192"/>
        <v>0</v>
      </c>
      <c r="AF382" s="269">
        <f t="shared" si="192"/>
        <v>0</v>
      </c>
      <c r="AG382" s="269">
        <f t="shared" si="192"/>
        <v>0</v>
      </c>
      <c r="AH382" s="269">
        <f t="shared" si="192"/>
        <v>0</v>
      </c>
    </row>
    <row r="383" spans="2:34" x14ac:dyDescent="0.35">
      <c r="D383" s="118"/>
      <c r="E383" s="117"/>
      <c r="F383" s="117"/>
      <c r="G383" s="117"/>
      <c r="H383" s="117"/>
      <c r="I383" s="117"/>
      <c r="J383" s="117"/>
      <c r="L383" s="118"/>
      <c r="M383" s="117"/>
      <c r="N383" s="117"/>
      <c r="O383" s="117"/>
      <c r="P383" s="117"/>
      <c r="Q383" s="117"/>
      <c r="R383" s="117"/>
      <c r="T383" s="118"/>
      <c r="U383" s="117"/>
      <c r="V383" s="117"/>
      <c r="W383" s="117"/>
      <c r="X383" s="117"/>
      <c r="Y383" s="117"/>
      <c r="Z383" s="117"/>
      <c r="AB383" s="118"/>
      <c r="AC383" s="117"/>
      <c r="AD383" s="117"/>
      <c r="AE383" s="117"/>
      <c r="AF383" s="117"/>
      <c r="AG383" s="117"/>
      <c r="AH383" s="117"/>
    </row>
    <row r="384" spans="2:34" x14ac:dyDescent="0.35">
      <c r="D384" s="118"/>
      <c r="E384" s="117"/>
      <c r="F384" s="117"/>
      <c r="G384" s="117"/>
      <c r="H384" s="117"/>
      <c r="I384" s="117"/>
      <c r="J384" s="117"/>
      <c r="L384" s="118"/>
      <c r="M384" s="117"/>
      <c r="N384" s="117"/>
      <c r="O384" s="117"/>
      <c r="P384" s="117"/>
      <c r="Q384" s="117"/>
      <c r="R384" s="117"/>
      <c r="T384" s="118"/>
      <c r="U384" s="117"/>
      <c r="V384" s="117"/>
      <c r="W384" s="117"/>
      <c r="X384" s="117"/>
      <c r="Y384" s="117"/>
      <c r="Z384" s="117"/>
      <c r="AB384" s="118"/>
      <c r="AC384" s="117"/>
      <c r="AD384" s="117"/>
      <c r="AE384" s="117"/>
      <c r="AF384" s="117"/>
      <c r="AG384" s="117"/>
      <c r="AH384" s="117"/>
    </row>
    <row r="385" spans="1:34" s="112" customFormat="1" ht="23.5" x14ac:dyDescent="0.35">
      <c r="A385" s="15"/>
      <c r="B385" s="109"/>
      <c r="C385" s="116" t="s">
        <v>980</v>
      </c>
      <c r="D385" s="123"/>
      <c r="E385" s="121"/>
      <c r="F385" s="121"/>
      <c r="G385" s="121"/>
      <c r="H385" s="121"/>
      <c r="I385" s="121"/>
      <c r="J385" s="121"/>
      <c r="K385" s="121"/>
      <c r="L385" s="123"/>
      <c r="M385" s="121"/>
      <c r="N385" s="121"/>
      <c r="O385" s="121"/>
      <c r="P385" s="121"/>
      <c r="Q385" s="121"/>
      <c r="R385" s="121"/>
      <c r="T385" s="123"/>
      <c r="U385" s="121"/>
      <c r="V385" s="121"/>
      <c r="W385" s="121"/>
      <c r="X385" s="121"/>
      <c r="Y385" s="121"/>
      <c r="Z385" s="121"/>
      <c r="AB385" s="123"/>
      <c r="AC385" s="121"/>
      <c r="AD385" s="121"/>
      <c r="AE385" s="121"/>
      <c r="AF385" s="121"/>
      <c r="AG385" s="121"/>
      <c r="AH385" s="121"/>
    </row>
    <row r="386" spans="1:34" outlineLevel="1" x14ac:dyDescent="0.35">
      <c r="D386" s="118"/>
      <c r="E386" s="117"/>
      <c r="F386" s="117"/>
      <c r="G386" s="117"/>
      <c r="H386" s="117"/>
      <c r="I386" s="117"/>
      <c r="J386" s="117"/>
      <c r="L386" s="118"/>
      <c r="M386" s="117"/>
      <c r="N386" s="117"/>
      <c r="O386" s="117"/>
      <c r="P386" s="117"/>
      <c r="Q386" s="117"/>
      <c r="R386" s="117"/>
      <c r="T386" s="118"/>
      <c r="U386" s="117"/>
      <c r="V386" s="117"/>
      <c r="W386" s="117"/>
      <c r="X386" s="117"/>
      <c r="Y386" s="117"/>
      <c r="Z386" s="117"/>
      <c r="AB386" s="118"/>
      <c r="AC386" s="117"/>
      <c r="AD386" s="117"/>
      <c r="AE386" s="117"/>
      <c r="AF386" s="117"/>
      <c r="AG386" s="117"/>
      <c r="AH386" s="117"/>
    </row>
    <row r="387" spans="1:34" s="114" customFormat="1" ht="18.5" outlineLevel="1" x14ac:dyDescent="0.35">
      <c r="A387" s="15"/>
      <c r="C387" s="113" t="s">
        <v>303</v>
      </c>
      <c r="D387" s="119"/>
      <c r="E387" s="119"/>
      <c r="F387" s="119"/>
      <c r="G387" s="119"/>
      <c r="H387" s="119"/>
      <c r="I387" s="119"/>
      <c r="J387" s="119"/>
      <c r="K387" s="22"/>
      <c r="L387" s="119"/>
      <c r="M387" s="119"/>
      <c r="N387" s="119"/>
      <c r="O387" s="119"/>
      <c r="P387" s="119"/>
      <c r="Q387" s="119"/>
      <c r="R387" s="119"/>
      <c r="T387" s="119"/>
      <c r="U387" s="119"/>
      <c r="V387" s="119"/>
      <c r="W387" s="119"/>
      <c r="X387" s="119"/>
      <c r="Y387" s="119"/>
      <c r="Z387" s="119"/>
      <c r="AB387" s="119"/>
      <c r="AC387" s="119"/>
      <c r="AD387" s="119"/>
      <c r="AE387" s="119"/>
      <c r="AF387" s="119"/>
      <c r="AG387" s="119"/>
      <c r="AH387" s="119"/>
    </row>
    <row r="388" spans="1:34" outlineLevel="2" x14ac:dyDescent="0.35">
      <c r="C388" s="32"/>
      <c r="D388" s="118"/>
      <c r="E388" s="118"/>
      <c r="F388" s="118"/>
      <c r="G388" s="118"/>
      <c r="H388" s="118"/>
      <c r="I388" s="118"/>
      <c r="J388" s="118"/>
      <c r="L388" s="118"/>
      <c r="M388" s="118"/>
      <c r="N388" s="118"/>
      <c r="O388" s="118"/>
      <c r="P388" s="118"/>
      <c r="Q388" s="118"/>
      <c r="R388" s="118"/>
      <c r="T388" s="118"/>
      <c r="U388" s="118"/>
      <c r="V388" s="118"/>
      <c r="W388" s="118"/>
      <c r="X388" s="118"/>
      <c r="Y388" s="118"/>
      <c r="Z388" s="118"/>
      <c r="AB388" s="118"/>
      <c r="AC388" s="118"/>
      <c r="AD388" s="118"/>
      <c r="AE388" s="118"/>
      <c r="AF388" s="118"/>
      <c r="AG388" s="118"/>
      <c r="AH388" s="118"/>
    </row>
    <row r="389" spans="1:34" outlineLevel="2" x14ac:dyDescent="0.3">
      <c r="C389" s="48" t="s">
        <v>407</v>
      </c>
      <c r="D389" s="257">
        <v>0</v>
      </c>
      <c r="E389" s="257">
        <v>0</v>
      </c>
      <c r="F389" s="257"/>
      <c r="G389" s="251"/>
      <c r="H389" s="257">
        <v>0</v>
      </c>
      <c r="I389" s="257">
        <v>0</v>
      </c>
      <c r="J389" s="251"/>
      <c r="L389" s="257">
        <v>0</v>
      </c>
      <c r="M389" s="257">
        <v>0</v>
      </c>
      <c r="N389" s="257"/>
      <c r="O389" s="251"/>
      <c r="P389" s="257">
        <v>0</v>
      </c>
      <c r="Q389" s="257">
        <v>0</v>
      </c>
      <c r="R389" s="251"/>
      <c r="T389" s="257">
        <v>0</v>
      </c>
      <c r="U389" s="257">
        <v>0</v>
      </c>
      <c r="V389" s="257"/>
      <c r="W389" s="251"/>
      <c r="X389" s="257">
        <v>0</v>
      </c>
      <c r="Y389" s="257">
        <v>0</v>
      </c>
      <c r="Z389" s="251"/>
      <c r="AB389" s="257">
        <v>0</v>
      </c>
      <c r="AC389" s="257">
        <v>0</v>
      </c>
      <c r="AD389" s="257"/>
      <c r="AE389" s="251"/>
      <c r="AF389" s="257">
        <v>0</v>
      </c>
      <c r="AG389" s="257">
        <v>0</v>
      </c>
      <c r="AH389" s="251"/>
    </row>
    <row r="390" spans="1:34" outlineLevel="2" x14ac:dyDescent="0.3">
      <c r="C390" s="48" t="s">
        <v>409</v>
      </c>
      <c r="D390" s="257">
        <v>0</v>
      </c>
      <c r="E390" s="257">
        <v>0</v>
      </c>
      <c r="F390" s="257"/>
      <c r="G390" s="251"/>
      <c r="H390" s="257">
        <v>0</v>
      </c>
      <c r="I390" s="257">
        <v>0</v>
      </c>
      <c r="J390" s="251"/>
      <c r="L390" s="257">
        <v>0</v>
      </c>
      <c r="M390" s="257">
        <v>0</v>
      </c>
      <c r="N390" s="257"/>
      <c r="O390" s="251"/>
      <c r="P390" s="257">
        <v>0</v>
      </c>
      <c r="Q390" s="257">
        <v>0</v>
      </c>
      <c r="R390" s="251"/>
      <c r="T390" s="257">
        <v>0</v>
      </c>
      <c r="U390" s="257">
        <v>0</v>
      </c>
      <c r="V390" s="257"/>
      <c r="W390" s="251"/>
      <c r="X390" s="257">
        <v>0</v>
      </c>
      <c r="Y390" s="257">
        <v>0</v>
      </c>
      <c r="Z390" s="251"/>
      <c r="AB390" s="257">
        <v>0</v>
      </c>
      <c r="AC390" s="257">
        <v>0</v>
      </c>
      <c r="AD390" s="257"/>
      <c r="AE390" s="251"/>
      <c r="AF390" s="257">
        <v>0</v>
      </c>
      <c r="AG390" s="257">
        <v>0</v>
      </c>
      <c r="AH390" s="251"/>
    </row>
    <row r="391" spans="1:34" outlineLevel="2" x14ac:dyDescent="0.3">
      <c r="C391" s="48" t="s">
        <v>411</v>
      </c>
      <c r="D391" s="257">
        <v>0</v>
      </c>
      <c r="E391" s="257">
        <v>0</v>
      </c>
      <c r="F391" s="257"/>
      <c r="G391" s="251"/>
      <c r="H391" s="257">
        <v>0</v>
      </c>
      <c r="I391" s="257">
        <v>0</v>
      </c>
      <c r="J391" s="251"/>
      <c r="L391" s="257">
        <v>0</v>
      </c>
      <c r="M391" s="257">
        <v>0</v>
      </c>
      <c r="N391" s="257"/>
      <c r="O391" s="251"/>
      <c r="P391" s="257">
        <v>0</v>
      </c>
      <c r="Q391" s="257">
        <v>0</v>
      </c>
      <c r="R391" s="251"/>
      <c r="T391" s="257">
        <v>0</v>
      </c>
      <c r="U391" s="257">
        <v>0</v>
      </c>
      <c r="V391" s="257"/>
      <c r="W391" s="251"/>
      <c r="X391" s="257">
        <v>0</v>
      </c>
      <c r="Y391" s="257">
        <v>0</v>
      </c>
      <c r="Z391" s="251"/>
      <c r="AB391" s="257">
        <v>0</v>
      </c>
      <c r="AC391" s="257">
        <v>0</v>
      </c>
      <c r="AD391" s="257"/>
      <c r="AE391" s="251"/>
      <c r="AF391" s="257">
        <v>0</v>
      </c>
      <c r="AG391" s="257">
        <v>0</v>
      </c>
      <c r="AH391" s="251"/>
    </row>
    <row r="392" spans="1:34" outlineLevel="2" x14ac:dyDescent="0.3">
      <c r="C392" s="48" t="s">
        <v>413</v>
      </c>
      <c r="D392" s="257">
        <v>0</v>
      </c>
      <c r="E392" s="257">
        <v>0</v>
      </c>
      <c r="F392" s="257"/>
      <c r="G392" s="251"/>
      <c r="H392" s="257">
        <v>0</v>
      </c>
      <c r="I392" s="257">
        <v>0</v>
      </c>
      <c r="J392" s="251"/>
      <c r="L392" s="257">
        <v>0</v>
      </c>
      <c r="M392" s="257">
        <v>0</v>
      </c>
      <c r="N392" s="257"/>
      <c r="O392" s="251"/>
      <c r="P392" s="257">
        <v>0</v>
      </c>
      <c r="Q392" s="257">
        <v>0</v>
      </c>
      <c r="R392" s="251"/>
      <c r="T392" s="257">
        <v>0</v>
      </c>
      <c r="U392" s="257">
        <v>0</v>
      </c>
      <c r="V392" s="257"/>
      <c r="W392" s="251"/>
      <c r="X392" s="257">
        <v>0</v>
      </c>
      <c r="Y392" s="257">
        <v>0</v>
      </c>
      <c r="Z392" s="251"/>
      <c r="AB392" s="257">
        <v>0</v>
      </c>
      <c r="AC392" s="257">
        <v>0</v>
      </c>
      <c r="AD392" s="257"/>
      <c r="AE392" s="251"/>
      <c r="AF392" s="257">
        <v>0</v>
      </c>
      <c r="AG392" s="257">
        <v>0</v>
      </c>
      <c r="AH392" s="251"/>
    </row>
    <row r="393" spans="1:34" outlineLevel="2" x14ac:dyDescent="0.3">
      <c r="C393" s="48" t="s">
        <v>416</v>
      </c>
      <c r="D393" s="257">
        <v>0</v>
      </c>
      <c r="E393" s="257">
        <v>0</v>
      </c>
      <c r="F393" s="257"/>
      <c r="G393" s="251"/>
      <c r="H393" s="257">
        <v>0</v>
      </c>
      <c r="I393" s="257">
        <v>0</v>
      </c>
      <c r="J393" s="251"/>
      <c r="L393" s="257">
        <v>0</v>
      </c>
      <c r="M393" s="257">
        <v>0</v>
      </c>
      <c r="N393" s="257"/>
      <c r="O393" s="251"/>
      <c r="P393" s="257">
        <v>0</v>
      </c>
      <c r="Q393" s="257">
        <v>0</v>
      </c>
      <c r="R393" s="251"/>
      <c r="T393" s="257">
        <v>0</v>
      </c>
      <c r="U393" s="257">
        <v>0</v>
      </c>
      <c r="V393" s="257"/>
      <c r="W393" s="251"/>
      <c r="X393" s="257">
        <v>0</v>
      </c>
      <c r="Y393" s="257">
        <v>0</v>
      </c>
      <c r="Z393" s="251"/>
      <c r="AB393" s="257">
        <v>0</v>
      </c>
      <c r="AC393" s="257">
        <v>0</v>
      </c>
      <c r="AD393" s="257"/>
      <c r="AE393" s="251"/>
      <c r="AF393" s="257">
        <v>0</v>
      </c>
      <c r="AG393" s="257">
        <v>0</v>
      </c>
      <c r="AH393" s="251"/>
    </row>
    <row r="394" spans="1:34" outlineLevel="2" x14ac:dyDescent="0.3">
      <c r="C394" s="48" t="s">
        <v>418</v>
      </c>
      <c r="D394" s="257">
        <v>0</v>
      </c>
      <c r="E394" s="257">
        <v>0</v>
      </c>
      <c r="F394" s="257"/>
      <c r="G394" s="251"/>
      <c r="H394" s="257">
        <v>0</v>
      </c>
      <c r="I394" s="257">
        <v>0</v>
      </c>
      <c r="J394" s="251"/>
      <c r="L394" s="257">
        <v>0</v>
      </c>
      <c r="M394" s="257">
        <v>0</v>
      </c>
      <c r="N394" s="257"/>
      <c r="O394" s="251"/>
      <c r="P394" s="257">
        <v>0</v>
      </c>
      <c r="Q394" s="257">
        <v>0</v>
      </c>
      <c r="R394" s="251"/>
      <c r="T394" s="257">
        <v>0</v>
      </c>
      <c r="U394" s="257">
        <v>0</v>
      </c>
      <c r="V394" s="257"/>
      <c r="W394" s="251"/>
      <c r="X394" s="257">
        <v>0</v>
      </c>
      <c r="Y394" s="257">
        <v>0</v>
      </c>
      <c r="Z394" s="251"/>
      <c r="AB394" s="257">
        <v>0</v>
      </c>
      <c r="AC394" s="257">
        <v>0</v>
      </c>
      <c r="AD394" s="257"/>
      <c r="AE394" s="251"/>
      <c r="AF394" s="257">
        <v>0</v>
      </c>
      <c r="AG394" s="257">
        <v>0</v>
      </c>
      <c r="AH394" s="251"/>
    </row>
    <row r="395" spans="1:34" outlineLevel="2" x14ac:dyDescent="0.3">
      <c r="C395" s="48" t="s">
        <v>420</v>
      </c>
      <c r="D395" s="257">
        <v>0</v>
      </c>
      <c r="E395" s="257">
        <v>0</v>
      </c>
      <c r="F395" s="257"/>
      <c r="G395" s="251"/>
      <c r="H395" s="257">
        <v>0</v>
      </c>
      <c r="I395" s="257">
        <v>0</v>
      </c>
      <c r="J395" s="251"/>
      <c r="L395" s="257">
        <v>0</v>
      </c>
      <c r="M395" s="257">
        <v>0</v>
      </c>
      <c r="N395" s="257"/>
      <c r="O395" s="251"/>
      <c r="P395" s="257">
        <v>0</v>
      </c>
      <c r="Q395" s="257">
        <v>0</v>
      </c>
      <c r="R395" s="251"/>
      <c r="T395" s="257">
        <v>0</v>
      </c>
      <c r="U395" s="257">
        <v>0</v>
      </c>
      <c r="V395" s="257"/>
      <c r="W395" s="251"/>
      <c r="X395" s="257">
        <v>0</v>
      </c>
      <c r="Y395" s="257">
        <v>0</v>
      </c>
      <c r="Z395" s="251"/>
      <c r="AB395" s="257">
        <v>0</v>
      </c>
      <c r="AC395" s="257">
        <v>0</v>
      </c>
      <c r="AD395" s="257"/>
      <c r="AE395" s="251"/>
      <c r="AF395" s="257">
        <v>0</v>
      </c>
      <c r="AG395" s="257">
        <v>0</v>
      </c>
      <c r="AH395" s="251"/>
    </row>
    <row r="396" spans="1:34" outlineLevel="2" x14ac:dyDescent="0.3">
      <c r="C396" s="48" t="s">
        <v>422</v>
      </c>
      <c r="D396" s="257">
        <v>0</v>
      </c>
      <c r="E396" s="257">
        <v>0</v>
      </c>
      <c r="F396" s="257"/>
      <c r="G396" s="251"/>
      <c r="H396" s="257">
        <v>0</v>
      </c>
      <c r="I396" s="257">
        <v>0</v>
      </c>
      <c r="J396" s="251"/>
      <c r="L396" s="257">
        <v>0</v>
      </c>
      <c r="M396" s="257">
        <v>0</v>
      </c>
      <c r="N396" s="257"/>
      <c r="O396" s="251"/>
      <c r="P396" s="257">
        <v>0</v>
      </c>
      <c r="Q396" s="257">
        <v>0</v>
      </c>
      <c r="R396" s="251"/>
      <c r="T396" s="257">
        <v>0</v>
      </c>
      <c r="U396" s="257">
        <v>0</v>
      </c>
      <c r="V396" s="257"/>
      <c r="W396" s="251"/>
      <c r="X396" s="257">
        <v>0</v>
      </c>
      <c r="Y396" s="257">
        <v>0</v>
      </c>
      <c r="Z396" s="251"/>
      <c r="AB396" s="257">
        <v>0</v>
      </c>
      <c r="AC396" s="257">
        <v>0</v>
      </c>
      <c r="AD396" s="257"/>
      <c r="AE396" s="251"/>
      <c r="AF396" s="257">
        <v>0</v>
      </c>
      <c r="AG396" s="257">
        <v>0</v>
      </c>
      <c r="AH396" s="251"/>
    </row>
    <row r="397" spans="1:34" outlineLevel="2" x14ac:dyDescent="0.3">
      <c r="C397" s="48" t="s">
        <v>424</v>
      </c>
      <c r="D397" s="257">
        <v>0</v>
      </c>
      <c r="E397" s="257">
        <v>0</v>
      </c>
      <c r="F397" s="257"/>
      <c r="G397" s="251"/>
      <c r="H397" s="257">
        <v>0</v>
      </c>
      <c r="I397" s="257">
        <v>0</v>
      </c>
      <c r="J397" s="251"/>
      <c r="L397" s="257">
        <v>0</v>
      </c>
      <c r="M397" s="257">
        <v>0</v>
      </c>
      <c r="N397" s="257"/>
      <c r="O397" s="251"/>
      <c r="P397" s="257">
        <v>0</v>
      </c>
      <c r="Q397" s="257">
        <v>0</v>
      </c>
      <c r="R397" s="251"/>
      <c r="T397" s="257">
        <v>0</v>
      </c>
      <c r="U397" s="257">
        <v>0</v>
      </c>
      <c r="V397" s="257"/>
      <c r="W397" s="251"/>
      <c r="X397" s="257">
        <v>0</v>
      </c>
      <c r="Y397" s="257">
        <v>0</v>
      </c>
      <c r="Z397" s="251"/>
      <c r="AB397" s="257">
        <v>0</v>
      </c>
      <c r="AC397" s="257">
        <v>0</v>
      </c>
      <c r="AD397" s="257"/>
      <c r="AE397" s="251"/>
      <c r="AF397" s="257">
        <v>0</v>
      </c>
      <c r="AG397" s="257">
        <v>0</v>
      </c>
      <c r="AH397" s="251"/>
    </row>
    <row r="398" spans="1:34" outlineLevel="2" x14ac:dyDescent="0.3">
      <c r="C398" s="32"/>
      <c r="D398" s="223"/>
      <c r="E398" s="223"/>
      <c r="F398" s="223"/>
      <c r="G398" s="223"/>
      <c r="H398" s="223"/>
      <c r="I398" s="223"/>
      <c r="J398" s="223"/>
      <c r="L398" s="223"/>
      <c r="M398" s="223"/>
      <c r="N398" s="223"/>
      <c r="O398" s="223"/>
      <c r="P398" s="223"/>
      <c r="Q398" s="223"/>
      <c r="R398" s="223"/>
      <c r="T398" s="223"/>
      <c r="U398" s="223"/>
      <c r="V398" s="223"/>
      <c r="W398" s="223"/>
      <c r="X398" s="223"/>
      <c r="Y398" s="223"/>
      <c r="Z398" s="223"/>
      <c r="AB398" s="223"/>
      <c r="AC398" s="223"/>
      <c r="AD398" s="223"/>
      <c r="AE398" s="223"/>
      <c r="AF398" s="223"/>
      <c r="AG398" s="223"/>
      <c r="AH398" s="223"/>
    </row>
    <row r="399" spans="1:34" outlineLevel="1" x14ac:dyDescent="0.35">
      <c r="C399" s="258" t="s">
        <v>426</v>
      </c>
      <c r="D399" s="261">
        <f>SUM(D389:D397)</f>
        <v>0</v>
      </c>
      <c r="E399" s="261">
        <f>SUM(E389:E397)</f>
        <v>0</v>
      </c>
      <c r="F399" s="261">
        <f t="shared" ref="F399:J399" si="193">SUM(F389:F397)</f>
        <v>0</v>
      </c>
      <c r="G399" s="261">
        <f t="shared" si="193"/>
        <v>0</v>
      </c>
      <c r="H399" s="261">
        <f t="shared" si="193"/>
        <v>0</v>
      </c>
      <c r="I399" s="261">
        <f t="shared" si="193"/>
        <v>0</v>
      </c>
      <c r="J399" s="261">
        <f t="shared" si="193"/>
        <v>0</v>
      </c>
      <c r="K399" s="33"/>
      <c r="L399" s="261">
        <f>SUM(L389:L397)</f>
        <v>0</v>
      </c>
      <c r="M399" s="261">
        <f>SUM(M389:M397)</f>
        <v>0</v>
      </c>
      <c r="N399" s="261">
        <f t="shared" ref="N399:R399" si="194">SUM(N389:N397)</f>
        <v>0</v>
      </c>
      <c r="O399" s="261">
        <f t="shared" si="194"/>
        <v>0</v>
      </c>
      <c r="P399" s="261">
        <f t="shared" si="194"/>
        <v>0</v>
      </c>
      <c r="Q399" s="261">
        <f t="shared" si="194"/>
        <v>0</v>
      </c>
      <c r="R399" s="261">
        <f t="shared" si="194"/>
        <v>0</v>
      </c>
      <c r="T399" s="261">
        <f>SUM(T389:T397)</f>
        <v>0</v>
      </c>
      <c r="U399" s="261">
        <f>SUM(U389:U397)</f>
        <v>0</v>
      </c>
      <c r="V399" s="261">
        <f t="shared" ref="V399:Z399" si="195">SUM(V389:V397)</f>
        <v>0</v>
      </c>
      <c r="W399" s="261">
        <f t="shared" si="195"/>
        <v>0</v>
      </c>
      <c r="X399" s="261">
        <f t="shared" si="195"/>
        <v>0</v>
      </c>
      <c r="Y399" s="261">
        <f t="shared" si="195"/>
        <v>0</v>
      </c>
      <c r="Z399" s="261">
        <f t="shared" si="195"/>
        <v>0</v>
      </c>
      <c r="AB399" s="261">
        <f>SUM(AB389:AB397)</f>
        <v>0</v>
      </c>
      <c r="AC399" s="261">
        <f>SUM(AC389:AC397)</f>
        <v>0</v>
      </c>
      <c r="AD399" s="261">
        <f t="shared" ref="AD399:AH399" si="196">SUM(AD389:AD397)</f>
        <v>0</v>
      </c>
      <c r="AE399" s="261">
        <f t="shared" si="196"/>
        <v>0</v>
      </c>
      <c r="AF399" s="261">
        <f t="shared" si="196"/>
        <v>0</v>
      </c>
      <c r="AG399" s="261">
        <f t="shared" si="196"/>
        <v>0</v>
      </c>
      <c r="AH399" s="261">
        <f t="shared" si="196"/>
        <v>0</v>
      </c>
    </row>
    <row r="400" spans="1:34" outlineLevel="2" x14ac:dyDescent="0.35">
      <c r="C400" s="32"/>
      <c r="D400" s="118"/>
      <c r="E400" s="118"/>
      <c r="F400" s="118"/>
      <c r="G400" s="118"/>
      <c r="H400" s="118"/>
      <c r="I400" s="118"/>
      <c r="J400" s="118"/>
      <c r="L400" s="118"/>
      <c r="M400" s="118"/>
      <c r="N400" s="118"/>
      <c r="O400" s="118"/>
      <c r="P400" s="118"/>
      <c r="Q400" s="118"/>
      <c r="R400" s="118"/>
      <c r="T400" s="118"/>
      <c r="U400" s="118"/>
      <c r="V400" s="118"/>
      <c r="W400" s="118"/>
      <c r="X400" s="118"/>
      <c r="Y400" s="118"/>
      <c r="Z400" s="118"/>
      <c r="AB400" s="118"/>
      <c r="AC400" s="118"/>
      <c r="AD400" s="118"/>
      <c r="AE400" s="118"/>
      <c r="AF400" s="118"/>
      <c r="AG400" s="118"/>
      <c r="AH400" s="118"/>
    </row>
    <row r="401" spans="1:34" s="114" customFormat="1" ht="18.5" outlineLevel="1" x14ac:dyDescent="0.35">
      <c r="A401" s="15"/>
      <c r="C401" s="113" t="s">
        <v>313</v>
      </c>
      <c r="D401" s="119"/>
      <c r="E401" s="119"/>
      <c r="F401" s="119"/>
      <c r="G401" s="119"/>
      <c r="H401" s="119"/>
      <c r="I401" s="119"/>
      <c r="J401" s="119"/>
      <c r="K401" s="22"/>
      <c r="L401" s="119"/>
      <c r="M401" s="119"/>
      <c r="N401" s="119"/>
      <c r="O401" s="119"/>
      <c r="P401" s="119"/>
      <c r="Q401" s="119"/>
      <c r="R401" s="119"/>
      <c r="T401" s="119"/>
      <c r="U401" s="119"/>
      <c r="V401" s="119"/>
      <c r="W401" s="119"/>
      <c r="X401" s="119"/>
      <c r="Y401" s="119"/>
      <c r="Z401" s="119"/>
      <c r="AB401" s="119"/>
      <c r="AC401" s="119"/>
      <c r="AD401" s="119"/>
      <c r="AE401" s="119"/>
      <c r="AF401" s="119"/>
      <c r="AG401" s="119"/>
      <c r="AH401" s="119"/>
    </row>
    <row r="402" spans="1:34" outlineLevel="2" x14ac:dyDescent="0.35">
      <c r="C402" s="32"/>
      <c r="D402" s="118"/>
      <c r="E402" s="118"/>
      <c r="F402" s="118"/>
      <c r="G402" s="118"/>
      <c r="H402" s="118"/>
      <c r="I402" s="118"/>
      <c r="J402" s="118"/>
      <c r="L402" s="118"/>
      <c r="M402" s="118"/>
      <c r="N402" s="118"/>
      <c r="O402" s="118"/>
      <c r="P402" s="118"/>
      <c r="Q402" s="118"/>
      <c r="R402" s="118"/>
      <c r="T402" s="118"/>
      <c r="U402" s="118"/>
      <c r="V402" s="118"/>
      <c r="W402" s="118"/>
      <c r="X402" s="118"/>
      <c r="Y402" s="118"/>
      <c r="Z402" s="118"/>
      <c r="AB402" s="118"/>
      <c r="AC402" s="118"/>
      <c r="AD402" s="118"/>
      <c r="AE402" s="118"/>
      <c r="AF402" s="118"/>
      <c r="AG402" s="118"/>
      <c r="AH402" s="118"/>
    </row>
    <row r="403" spans="1:34" outlineLevel="2" x14ac:dyDescent="0.3">
      <c r="C403" s="48" t="s">
        <v>407</v>
      </c>
      <c r="D403" s="257">
        <v>0</v>
      </c>
      <c r="E403" s="257">
        <v>0</v>
      </c>
      <c r="F403" s="257"/>
      <c r="G403" s="251"/>
      <c r="H403" s="257">
        <v>0</v>
      </c>
      <c r="I403" s="257">
        <v>0</v>
      </c>
      <c r="J403" s="251"/>
      <c r="L403" s="257">
        <v>0</v>
      </c>
      <c r="M403" s="257">
        <v>0</v>
      </c>
      <c r="N403" s="257"/>
      <c r="O403" s="251"/>
      <c r="P403" s="257">
        <v>0</v>
      </c>
      <c r="Q403" s="257">
        <v>0</v>
      </c>
      <c r="R403" s="251"/>
      <c r="T403" s="257">
        <v>0</v>
      </c>
      <c r="U403" s="257">
        <v>0</v>
      </c>
      <c r="V403" s="257"/>
      <c r="W403" s="251"/>
      <c r="X403" s="257">
        <v>0</v>
      </c>
      <c r="Y403" s="257">
        <v>0</v>
      </c>
      <c r="Z403" s="251"/>
      <c r="AB403" s="257">
        <v>0</v>
      </c>
      <c r="AC403" s="257">
        <v>0</v>
      </c>
      <c r="AD403" s="257"/>
      <c r="AE403" s="251"/>
      <c r="AF403" s="257">
        <v>0</v>
      </c>
      <c r="AG403" s="257">
        <v>0</v>
      </c>
      <c r="AH403" s="251"/>
    </row>
    <row r="404" spans="1:34" outlineLevel="2" x14ac:dyDescent="0.3">
      <c r="C404" s="48" t="s">
        <v>409</v>
      </c>
      <c r="D404" s="257">
        <v>0</v>
      </c>
      <c r="E404" s="257">
        <v>0</v>
      </c>
      <c r="F404" s="257"/>
      <c r="G404" s="251"/>
      <c r="H404" s="257">
        <v>0</v>
      </c>
      <c r="I404" s="257">
        <v>0</v>
      </c>
      <c r="J404" s="251"/>
      <c r="L404" s="257">
        <v>0</v>
      </c>
      <c r="M404" s="257">
        <v>0</v>
      </c>
      <c r="N404" s="257"/>
      <c r="O404" s="251"/>
      <c r="P404" s="257">
        <v>0</v>
      </c>
      <c r="Q404" s="257">
        <v>0</v>
      </c>
      <c r="R404" s="251"/>
      <c r="T404" s="257">
        <v>0</v>
      </c>
      <c r="U404" s="257">
        <v>0</v>
      </c>
      <c r="V404" s="257"/>
      <c r="W404" s="251"/>
      <c r="X404" s="257">
        <v>0</v>
      </c>
      <c r="Y404" s="257">
        <v>0</v>
      </c>
      <c r="Z404" s="251"/>
      <c r="AB404" s="257">
        <v>0</v>
      </c>
      <c r="AC404" s="257">
        <v>0</v>
      </c>
      <c r="AD404" s="257"/>
      <c r="AE404" s="251"/>
      <c r="AF404" s="257">
        <v>0</v>
      </c>
      <c r="AG404" s="257">
        <v>0</v>
      </c>
      <c r="AH404" s="251"/>
    </row>
    <row r="405" spans="1:34" outlineLevel="2" x14ac:dyDescent="0.3">
      <c r="C405" s="48" t="s">
        <v>411</v>
      </c>
      <c r="D405" s="257">
        <v>0</v>
      </c>
      <c r="E405" s="257">
        <v>0</v>
      </c>
      <c r="F405" s="257"/>
      <c r="G405" s="251"/>
      <c r="H405" s="257">
        <v>0</v>
      </c>
      <c r="I405" s="257">
        <v>0</v>
      </c>
      <c r="J405" s="251"/>
      <c r="L405" s="257">
        <v>0</v>
      </c>
      <c r="M405" s="257">
        <v>0</v>
      </c>
      <c r="N405" s="257"/>
      <c r="O405" s="251"/>
      <c r="P405" s="257">
        <v>0</v>
      </c>
      <c r="Q405" s="257">
        <v>0</v>
      </c>
      <c r="R405" s="251"/>
      <c r="T405" s="257">
        <v>0</v>
      </c>
      <c r="U405" s="257">
        <v>0</v>
      </c>
      <c r="V405" s="257"/>
      <c r="W405" s="251"/>
      <c r="X405" s="257">
        <v>0</v>
      </c>
      <c r="Y405" s="257">
        <v>0</v>
      </c>
      <c r="Z405" s="251"/>
      <c r="AB405" s="257">
        <v>0</v>
      </c>
      <c r="AC405" s="257">
        <v>0</v>
      </c>
      <c r="AD405" s="257"/>
      <c r="AE405" s="251"/>
      <c r="AF405" s="257">
        <v>0</v>
      </c>
      <c r="AG405" s="257">
        <v>0</v>
      </c>
      <c r="AH405" s="251"/>
    </row>
    <row r="406" spans="1:34" outlineLevel="2" x14ac:dyDescent="0.3">
      <c r="C406" s="48" t="s">
        <v>413</v>
      </c>
      <c r="D406" s="257">
        <v>0</v>
      </c>
      <c r="E406" s="257">
        <v>0</v>
      </c>
      <c r="F406" s="257"/>
      <c r="G406" s="251"/>
      <c r="H406" s="257">
        <v>0</v>
      </c>
      <c r="I406" s="257">
        <v>0</v>
      </c>
      <c r="J406" s="251"/>
      <c r="L406" s="257">
        <v>0</v>
      </c>
      <c r="M406" s="257">
        <v>0</v>
      </c>
      <c r="N406" s="257"/>
      <c r="O406" s="251"/>
      <c r="P406" s="257">
        <v>0</v>
      </c>
      <c r="Q406" s="257">
        <v>0</v>
      </c>
      <c r="R406" s="251"/>
      <c r="T406" s="257">
        <v>0</v>
      </c>
      <c r="U406" s="257">
        <v>0</v>
      </c>
      <c r="V406" s="257"/>
      <c r="W406" s="251"/>
      <c r="X406" s="257">
        <v>0</v>
      </c>
      <c r="Y406" s="257">
        <v>0</v>
      </c>
      <c r="Z406" s="251"/>
      <c r="AB406" s="257">
        <v>0</v>
      </c>
      <c r="AC406" s="257">
        <v>0</v>
      </c>
      <c r="AD406" s="257"/>
      <c r="AE406" s="251"/>
      <c r="AF406" s="257">
        <v>0</v>
      </c>
      <c r="AG406" s="257">
        <v>0</v>
      </c>
      <c r="AH406" s="251"/>
    </row>
    <row r="407" spans="1:34" outlineLevel="2" x14ac:dyDescent="0.3">
      <c r="C407" s="48" t="s">
        <v>416</v>
      </c>
      <c r="D407" s="257">
        <v>0</v>
      </c>
      <c r="E407" s="257">
        <v>0</v>
      </c>
      <c r="F407" s="257"/>
      <c r="G407" s="251"/>
      <c r="H407" s="257">
        <v>0</v>
      </c>
      <c r="I407" s="257">
        <v>0</v>
      </c>
      <c r="J407" s="251"/>
      <c r="L407" s="257">
        <v>0</v>
      </c>
      <c r="M407" s="257">
        <v>0</v>
      </c>
      <c r="N407" s="257"/>
      <c r="O407" s="251"/>
      <c r="P407" s="257">
        <v>0</v>
      </c>
      <c r="Q407" s="257">
        <v>0</v>
      </c>
      <c r="R407" s="251"/>
      <c r="T407" s="257">
        <v>0</v>
      </c>
      <c r="U407" s="257">
        <v>0</v>
      </c>
      <c r="V407" s="257"/>
      <c r="W407" s="251"/>
      <c r="X407" s="257">
        <v>0</v>
      </c>
      <c r="Y407" s="257">
        <v>0</v>
      </c>
      <c r="Z407" s="251"/>
      <c r="AB407" s="257">
        <v>0</v>
      </c>
      <c r="AC407" s="257">
        <v>0</v>
      </c>
      <c r="AD407" s="257"/>
      <c r="AE407" s="251"/>
      <c r="AF407" s="257">
        <v>0</v>
      </c>
      <c r="AG407" s="257">
        <v>0</v>
      </c>
      <c r="AH407" s="251"/>
    </row>
    <row r="408" spans="1:34" outlineLevel="2" x14ac:dyDescent="0.3">
      <c r="C408" s="48" t="s">
        <v>418</v>
      </c>
      <c r="D408" s="257">
        <v>0</v>
      </c>
      <c r="E408" s="257">
        <v>0</v>
      </c>
      <c r="F408" s="257"/>
      <c r="G408" s="251"/>
      <c r="H408" s="257">
        <v>0</v>
      </c>
      <c r="I408" s="257">
        <v>0</v>
      </c>
      <c r="J408" s="251"/>
      <c r="L408" s="257">
        <v>0</v>
      </c>
      <c r="M408" s="257">
        <v>0</v>
      </c>
      <c r="N408" s="257"/>
      <c r="O408" s="251"/>
      <c r="P408" s="257">
        <v>0</v>
      </c>
      <c r="Q408" s="257">
        <v>0</v>
      </c>
      <c r="R408" s="251"/>
      <c r="T408" s="257">
        <v>0</v>
      </c>
      <c r="U408" s="257">
        <v>0</v>
      </c>
      <c r="V408" s="257"/>
      <c r="W408" s="251"/>
      <c r="X408" s="257">
        <v>0</v>
      </c>
      <c r="Y408" s="257">
        <v>0</v>
      </c>
      <c r="Z408" s="251"/>
      <c r="AB408" s="257">
        <v>0</v>
      </c>
      <c r="AC408" s="257">
        <v>0</v>
      </c>
      <c r="AD408" s="257"/>
      <c r="AE408" s="251"/>
      <c r="AF408" s="257">
        <v>0</v>
      </c>
      <c r="AG408" s="257">
        <v>0</v>
      </c>
      <c r="AH408" s="251"/>
    </row>
    <row r="409" spans="1:34" outlineLevel="2" x14ac:dyDescent="0.3">
      <c r="C409" s="48" t="s">
        <v>420</v>
      </c>
      <c r="D409" s="257">
        <v>0</v>
      </c>
      <c r="E409" s="257">
        <v>0</v>
      </c>
      <c r="F409" s="257"/>
      <c r="G409" s="251"/>
      <c r="H409" s="257">
        <v>0</v>
      </c>
      <c r="I409" s="257">
        <v>0</v>
      </c>
      <c r="J409" s="251"/>
      <c r="L409" s="257">
        <v>0</v>
      </c>
      <c r="M409" s="257">
        <v>0</v>
      </c>
      <c r="N409" s="257"/>
      <c r="O409" s="251"/>
      <c r="P409" s="257">
        <v>0</v>
      </c>
      <c r="Q409" s="257">
        <v>0</v>
      </c>
      <c r="R409" s="251"/>
      <c r="T409" s="257">
        <v>0</v>
      </c>
      <c r="U409" s="257">
        <v>0</v>
      </c>
      <c r="V409" s="257"/>
      <c r="W409" s="251"/>
      <c r="X409" s="257">
        <v>0</v>
      </c>
      <c r="Y409" s="257">
        <v>0</v>
      </c>
      <c r="Z409" s="251"/>
      <c r="AB409" s="257">
        <v>0</v>
      </c>
      <c r="AC409" s="257">
        <v>0</v>
      </c>
      <c r="AD409" s="257"/>
      <c r="AE409" s="251"/>
      <c r="AF409" s="257">
        <v>0</v>
      </c>
      <c r="AG409" s="257">
        <v>0</v>
      </c>
      <c r="AH409" s="251"/>
    </row>
    <row r="410" spans="1:34" outlineLevel="2" x14ac:dyDescent="0.3">
      <c r="C410" s="48" t="s">
        <v>422</v>
      </c>
      <c r="D410" s="257">
        <v>0</v>
      </c>
      <c r="E410" s="257">
        <v>0</v>
      </c>
      <c r="F410" s="257"/>
      <c r="G410" s="251"/>
      <c r="H410" s="257">
        <v>0</v>
      </c>
      <c r="I410" s="257">
        <v>0</v>
      </c>
      <c r="J410" s="251"/>
      <c r="L410" s="257">
        <v>0</v>
      </c>
      <c r="M410" s="257">
        <v>0</v>
      </c>
      <c r="N410" s="257"/>
      <c r="O410" s="251"/>
      <c r="P410" s="257">
        <v>0</v>
      </c>
      <c r="Q410" s="257">
        <v>0</v>
      </c>
      <c r="R410" s="251"/>
      <c r="T410" s="257">
        <v>0</v>
      </c>
      <c r="U410" s="257">
        <v>0</v>
      </c>
      <c r="V410" s="257"/>
      <c r="W410" s="251"/>
      <c r="X410" s="257">
        <v>0</v>
      </c>
      <c r="Y410" s="257">
        <v>0</v>
      </c>
      <c r="Z410" s="251"/>
      <c r="AB410" s="257">
        <v>0</v>
      </c>
      <c r="AC410" s="257">
        <v>0</v>
      </c>
      <c r="AD410" s="257"/>
      <c r="AE410" s="251"/>
      <c r="AF410" s="257">
        <v>0</v>
      </c>
      <c r="AG410" s="257">
        <v>0</v>
      </c>
      <c r="AH410" s="251"/>
    </row>
    <row r="411" spans="1:34" outlineLevel="2" x14ac:dyDescent="0.3">
      <c r="C411" s="48" t="s">
        <v>424</v>
      </c>
      <c r="D411" s="257">
        <v>0</v>
      </c>
      <c r="E411" s="257">
        <v>0</v>
      </c>
      <c r="F411" s="257"/>
      <c r="G411" s="251"/>
      <c r="H411" s="257">
        <v>0</v>
      </c>
      <c r="I411" s="257">
        <v>0</v>
      </c>
      <c r="J411" s="251"/>
      <c r="L411" s="257">
        <v>0</v>
      </c>
      <c r="M411" s="257">
        <v>0</v>
      </c>
      <c r="N411" s="257"/>
      <c r="O411" s="251"/>
      <c r="P411" s="257">
        <v>0</v>
      </c>
      <c r="Q411" s="257">
        <v>0</v>
      </c>
      <c r="R411" s="251"/>
      <c r="T411" s="257">
        <v>0</v>
      </c>
      <c r="U411" s="257">
        <v>0</v>
      </c>
      <c r="V411" s="257"/>
      <c r="W411" s="251"/>
      <c r="X411" s="257">
        <v>0</v>
      </c>
      <c r="Y411" s="257">
        <v>0</v>
      </c>
      <c r="Z411" s="251"/>
      <c r="AB411" s="257">
        <v>0</v>
      </c>
      <c r="AC411" s="257">
        <v>0</v>
      </c>
      <c r="AD411" s="257"/>
      <c r="AE411" s="251"/>
      <c r="AF411" s="257">
        <v>0</v>
      </c>
      <c r="AG411" s="257">
        <v>0</v>
      </c>
      <c r="AH411" s="251"/>
    </row>
    <row r="412" spans="1:34" outlineLevel="2" x14ac:dyDescent="0.3">
      <c r="C412" s="32"/>
      <c r="D412" s="223"/>
      <c r="E412" s="223"/>
      <c r="F412" s="223"/>
      <c r="G412" s="223"/>
      <c r="H412" s="223"/>
      <c r="I412" s="223"/>
      <c r="J412" s="223"/>
      <c r="L412" s="223"/>
      <c r="M412" s="223"/>
      <c r="N412" s="223"/>
      <c r="O412" s="223"/>
      <c r="P412" s="223"/>
      <c r="Q412" s="223"/>
      <c r="R412" s="223"/>
      <c r="T412" s="223"/>
      <c r="U412" s="223"/>
      <c r="V412" s="223"/>
      <c r="W412" s="223"/>
      <c r="X412" s="223"/>
      <c r="Y412" s="223"/>
      <c r="Z412" s="223"/>
      <c r="AB412" s="223"/>
      <c r="AC412" s="223"/>
      <c r="AD412" s="223"/>
      <c r="AE412" s="223"/>
      <c r="AF412" s="223"/>
      <c r="AG412" s="223"/>
      <c r="AH412" s="223"/>
    </row>
    <row r="413" spans="1:34" outlineLevel="1" x14ac:dyDescent="0.35">
      <c r="C413" s="258" t="s">
        <v>439</v>
      </c>
      <c r="D413" s="261">
        <f t="shared" ref="D413:G413" si="197">SUM(D403:D411)</f>
        <v>0</v>
      </c>
      <c r="E413" s="261">
        <f>SUM(E403:E411)</f>
        <v>0</v>
      </c>
      <c r="F413" s="261">
        <f t="shared" si="197"/>
        <v>0</v>
      </c>
      <c r="G413" s="261">
        <f t="shared" si="197"/>
        <v>0</v>
      </c>
      <c r="H413" s="261">
        <f t="shared" ref="H413:J413" si="198">SUM(H403:H411)</f>
        <v>0</v>
      </c>
      <c r="I413" s="261">
        <f t="shared" si="198"/>
        <v>0</v>
      </c>
      <c r="J413" s="261">
        <f t="shared" si="198"/>
        <v>0</v>
      </c>
      <c r="K413" s="33"/>
      <c r="L413" s="261">
        <f t="shared" ref="L413" si="199">SUM(L403:L411)</f>
        <v>0</v>
      </c>
      <c r="M413" s="261">
        <f>SUM(M403:M411)</f>
        <v>0</v>
      </c>
      <c r="N413" s="261">
        <f t="shared" ref="N413:O413" si="200">SUM(N403:N411)</f>
        <v>0</v>
      </c>
      <c r="O413" s="261">
        <f t="shared" si="200"/>
        <v>0</v>
      </c>
      <c r="P413" s="261">
        <f t="shared" ref="P413:R413" si="201">SUM(P403:P411)</f>
        <v>0</v>
      </c>
      <c r="Q413" s="261">
        <f t="shared" si="201"/>
        <v>0</v>
      </c>
      <c r="R413" s="261">
        <f t="shared" si="201"/>
        <v>0</v>
      </c>
      <c r="T413" s="261">
        <f t="shared" ref="T413" si="202">SUM(T403:T411)</f>
        <v>0</v>
      </c>
      <c r="U413" s="261">
        <f>SUM(U403:U411)</f>
        <v>0</v>
      </c>
      <c r="V413" s="261">
        <f t="shared" ref="V413:W413" si="203">SUM(V403:V411)</f>
        <v>0</v>
      </c>
      <c r="W413" s="261">
        <f t="shared" si="203"/>
        <v>0</v>
      </c>
      <c r="X413" s="261">
        <f t="shared" ref="X413:Z413" si="204">SUM(X403:X411)</f>
        <v>0</v>
      </c>
      <c r="Y413" s="261">
        <f t="shared" si="204"/>
        <v>0</v>
      </c>
      <c r="Z413" s="261">
        <f t="shared" si="204"/>
        <v>0</v>
      </c>
      <c r="AB413" s="261">
        <f t="shared" ref="AB413" si="205">SUM(AB403:AB411)</f>
        <v>0</v>
      </c>
      <c r="AC413" s="261">
        <f>SUM(AC403:AC411)</f>
        <v>0</v>
      </c>
      <c r="AD413" s="261">
        <f t="shared" ref="AD413:AE413" si="206">SUM(AD403:AD411)</f>
        <v>0</v>
      </c>
      <c r="AE413" s="261">
        <f t="shared" si="206"/>
        <v>0</v>
      </c>
      <c r="AF413" s="261">
        <f t="shared" ref="AF413:AH413" si="207">SUM(AF403:AF411)</f>
        <v>0</v>
      </c>
      <c r="AG413" s="261">
        <f t="shared" si="207"/>
        <v>0</v>
      </c>
      <c r="AH413" s="261">
        <f t="shared" si="207"/>
        <v>0</v>
      </c>
    </row>
    <row r="414" spans="1:34" outlineLevel="2" x14ac:dyDescent="0.35">
      <c r="C414" s="32"/>
      <c r="D414" s="118"/>
      <c r="E414" s="118"/>
      <c r="F414" s="118"/>
      <c r="G414" s="118"/>
      <c r="H414" s="118"/>
      <c r="I414" s="118"/>
      <c r="J414" s="118"/>
      <c r="L414" s="118"/>
      <c r="M414" s="118"/>
      <c r="N414" s="118"/>
      <c r="O414" s="118"/>
      <c r="P414" s="118"/>
      <c r="Q414" s="118"/>
      <c r="R414" s="118"/>
      <c r="T414" s="118"/>
      <c r="U414" s="118"/>
      <c r="V414" s="118"/>
      <c r="W414" s="118"/>
      <c r="X414" s="118"/>
      <c r="Y414" s="118"/>
      <c r="Z414" s="118"/>
      <c r="AB414" s="118"/>
      <c r="AC414" s="118"/>
      <c r="AD414" s="118"/>
      <c r="AE414" s="118"/>
      <c r="AF414" s="118"/>
      <c r="AG414" s="118"/>
      <c r="AH414" s="118"/>
    </row>
    <row r="415" spans="1:34" s="114" customFormat="1" ht="18.5" outlineLevel="1" x14ac:dyDescent="0.35">
      <c r="A415" s="15"/>
      <c r="B415" s="15"/>
      <c r="C415" s="113" t="s">
        <v>865</v>
      </c>
      <c r="D415" s="119"/>
      <c r="E415" s="119"/>
      <c r="F415" s="119"/>
      <c r="G415" s="119"/>
      <c r="H415" s="119"/>
      <c r="I415" s="119"/>
      <c r="J415" s="119"/>
      <c r="K415" s="22"/>
      <c r="L415" s="119"/>
      <c r="M415" s="119"/>
      <c r="N415" s="119"/>
      <c r="O415" s="119"/>
      <c r="P415" s="119"/>
      <c r="Q415" s="119"/>
      <c r="R415" s="119"/>
      <c r="T415" s="119"/>
      <c r="U415" s="119"/>
      <c r="V415" s="119"/>
      <c r="W415" s="119"/>
      <c r="X415" s="119"/>
      <c r="Y415" s="119"/>
      <c r="Z415" s="119"/>
      <c r="AB415" s="119"/>
      <c r="AC415" s="119"/>
      <c r="AD415" s="119"/>
      <c r="AE415" s="119"/>
      <c r="AF415" s="119"/>
      <c r="AG415" s="119"/>
      <c r="AH415" s="119"/>
    </row>
    <row r="416" spans="1:34" outlineLevel="2" x14ac:dyDescent="0.35">
      <c r="C416" s="32"/>
      <c r="D416" s="118"/>
      <c r="E416" s="118"/>
      <c r="F416" s="118"/>
      <c r="G416" s="118"/>
      <c r="H416" s="118"/>
      <c r="I416" s="118"/>
      <c r="J416" s="118"/>
      <c r="L416" s="118"/>
      <c r="M416" s="118"/>
      <c r="N416" s="118"/>
      <c r="O416" s="118"/>
      <c r="P416" s="118"/>
      <c r="Q416" s="118"/>
      <c r="R416" s="118"/>
      <c r="T416" s="118"/>
      <c r="U416" s="118"/>
      <c r="V416" s="118"/>
      <c r="W416" s="118"/>
      <c r="X416" s="118"/>
      <c r="Y416" s="118"/>
      <c r="Z416" s="118"/>
      <c r="AB416" s="118"/>
      <c r="AC416" s="118"/>
      <c r="AD416" s="118"/>
      <c r="AE416" s="118"/>
      <c r="AF416" s="118"/>
      <c r="AG416" s="118"/>
      <c r="AH416" s="118"/>
    </row>
    <row r="417" spans="1:34" outlineLevel="2" x14ac:dyDescent="0.3">
      <c r="C417" s="160" t="s">
        <v>866</v>
      </c>
      <c r="D417" s="257">
        <v>0</v>
      </c>
      <c r="E417" s="257">
        <v>0</v>
      </c>
      <c r="F417" s="251"/>
      <c r="G417" s="251"/>
      <c r="H417" s="257">
        <v>0</v>
      </c>
      <c r="I417" s="257">
        <v>0</v>
      </c>
      <c r="J417" s="251"/>
      <c r="L417" s="257">
        <v>0</v>
      </c>
      <c r="M417" s="257">
        <v>0</v>
      </c>
      <c r="N417" s="251"/>
      <c r="O417" s="251"/>
      <c r="P417" s="257">
        <v>0</v>
      </c>
      <c r="Q417" s="257">
        <v>0</v>
      </c>
      <c r="R417" s="251"/>
      <c r="T417" s="257">
        <v>0</v>
      </c>
      <c r="U417" s="257">
        <v>0</v>
      </c>
      <c r="V417" s="251"/>
      <c r="W417" s="251"/>
      <c r="X417" s="257">
        <v>0</v>
      </c>
      <c r="Y417" s="257">
        <v>0</v>
      </c>
      <c r="Z417" s="251"/>
      <c r="AB417" s="257">
        <v>0</v>
      </c>
      <c r="AC417" s="257">
        <v>0</v>
      </c>
      <c r="AD417" s="251"/>
      <c r="AE417" s="251"/>
      <c r="AF417" s="257">
        <v>0</v>
      </c>
      <c r="AG417" s="257">
        <v>0</v>
      </c>
      <c r="AH417" s="251"/>
    </row>
    <row r="418" spans="1:34" outlineLevel="2" x14ac:dyDescent="0.3">
      <c r="C418" s="160" t="s">
        <v>867</v>
      </c>
      <c r="D418" s="257">
        <v>0</v>
      </c>
      <c r="E418" s="257">
        <v>0</v>
      </c>
      <c r="F418" s="251"/>
      <c r="G418" s="251"/>
      <c r="H418" s="257">
        <v>0</v>
      </c>
      <c r="I418" s="257">
        <v>0</v>
      </c>
      <c r="J418" s="251"/>
      <c r="L418" s="257">
        <v>0</v>
      </c>
      <c r="M418" s="257">
        <v>0</v>
      </c>
      <c r="N418" s="251"/>
      <c r="O418" s="251"/>
      <c r="P418" s="257">
        <v>0</v>
      </c>
      <c r="Q418" s="257">
        <v>0</v>
      </c>
      <c r="R418" s="251"/>
      <c r="T418" s="257">
        <v>0</v>
      </c>
      <c r="U418" s="257">
        <v>0</v>
      </c>
      <c r="V418" s="251"/>
      <c r="W418" s="251"/>
      <c r="X418" s="257">
        <v>0</v>
      </c>
      <c r="Y418" s="257">
        <v>0</v>
      </c>
      <c r="Z418" s="251"/>
      <c r="AB418" s="257">
        <v>0</v>
      </c>
      <c r="AC418" s="257">
        <v>0</v>
      </c>
      <c r="AD418" s="251"/>
      <c r="AE418" s="251"/>
      <c r="AF418" s="257">
        <v>0</v>
      </c>
      <c r="AG418" s="257">
        <v>0</v>
      </c>
      <c r="AH418" s="251"/>
    </row>
    <row r="419" spans="1:34" outlineLevel="2" x14ac:dyDescent="0.3">
      <c r="C419" s="32"/>
      <c r="D419" s="223"/>
      <c r="E419" s="223"/>
      <c r="F419" s="223"/>
      <c r="G419" s="223"/>
      <c r="H419" s="223"/>
      <c r="I419" s="223"/>
      <c r="J419" s="223"/>
      <c r="L419" s="223"/>
      <c r="M419" s="223"/>
      <c r="N419" s="223"/>
      <c r="O419" s="223"/>
      <c r="P419" s="223"/>
      <c r="Q419" s="223"/>
      <c r="R419" s="223"/>
      <c r="T419" s="223"/>
      <c r="U419" s="223"/>
      <c r="V419" s="223"/>
      <c r="W419" s="223"/>
      <c r="X419" s="223"/>
      <c r="Y419" s="223"/>
      <c r="Z419" s="223"/>
      <c r="AB419" s="223"/>
      <c r="AC419" s="223"/>
      <c r="AD419" s="223"/>
      <c r="AE419" s="223"/>
      <c r="AF419" s="223"/>
      <c r="AG419" s="223"/>
      <c r="AH419" s="223"/>
    </row>
    <row r="420" spans="1:34" outlineLevel="1" x14ac:dyDescent="0.35">
      <c r="C420" s="258" t="s">
        <v>868</v>
      </c>
      <c r="D420" s="261">
        <f>SUM(D417:D418)</f>
        <v>0</v>
      </c>
      <c r="E420" s="261">
        <f>SUM(E417:E418)</f>
        <v>0</v>
      </c>
      <c r="F420" s="261">
        <f t="shared" ref="F420:J420" si="208">SUM(F417:F418)</f>
        <v>0</v>
      </c>
      <c r="G420" s="261">
        <f t="shared" si="208"/>
        <v>0</v>
      </c>
      <c r="H420" s="261">
        <f t="shared" si="208"/>
        <v>0</v>
      </c>
      <c r="I420" s="261">
        <f t="shared" si="208"/>
        <v>0</v>
      </c>
      <c r="J420" s="261">
        <f t="shared" si="208"/>
        <v>0</v>
      </c>
      <c r="K420" s="33"/>
      <c r="L420" s="261">
        <f>SUM(L417:L418)</f>
        <v>0</v>
      </c>
      <c r="M420" s="261">
        <f>SUM(M417:M418)</f>
        <v>0</v>
      </c>
      <c r="N420" s="261">
        <f t="shared" ref="N420:R420" si="209">SUM(N417:N418)</f>
        <v>0</v>
      </c>
      <c r="O420" s="261">
        <f t="shared" si="209"/>
        <v>0</v>
      </c>
      <c r="P420" s="261">
        <f t="shared" si="209"/>
        <v>0</v>
      </c>
      <c r="Q420" s="261">
        <f t="shared" si="209"/>
        <v>0</v>
      </c>
      <c r="R420" s="261">
        <f t="shared" si="209"/>
        <v>0</v>
      </c>
      <c r="T420" s="261">
        <f>SUM(T417:T418)</f>
        <v>0</v>
      </c>
      <c r="U420" s="261">
        <f>SUM(U417:U418)</f>
        <v>0</v>
      </c>
      <c r="V420" s="261">
        <f t="shared" ref="V420:Z420" si="210">SUM(V417:V418)</f>
        <v>0</v>
      </c>
      <c r="W420" s="261">
        <f t="shared" si="210"/>
        <v>0</v>
      </c>
      <c r="X420" s="261">
        <f t="shared" si="210"/>
        <v>0</v>
      </c>
      <c r="Y420" s="261">
        <f t="shared" si="210"/>
        <v>0</v>
      </c>
      <c r="Z420" s="261">
        <f t="shared" si="210"/>
        <v>0</v>
      </c>
      <c r="AB420" s="261">
        <f>SUM(AB417:AB418)</f>
        <v>0</v>
      </c>
      <c r="AC420" s="261">
        <f>SUM(AC417:AC418)</f>
        <v>0</v>
      </c>
      <c r="AD420" s="261">
        <f t="shared" ref="AD420:AH420" si="211">SUM(AD417:AD418)</f>
        <v>0</v>
      </c>
      <c r="AE420" s="261">
        <f t="shared" si="211"/>
        <v>0</v>
      </c>
      <c r="AF420" s="261">
        <f t="shared" si="211"/>
        <v>0</v>
      </c>
      <c r="AG420" s="261">
        <f t="shared" si="211"/>
        <v>0</v>
      </c>
      <c r="AH420" s="261">
        <f t="shared" si="211"/>
        <v>0</v>
      </c>
    </row>
    <row r="421" spans="1:34" outlineLevel="2" x14ac:dyDescent="0.35">
      <c r="C421" s="32"/>
      <c r="D421" s="118"/>
      <c r="E421" s="118"/>
      <c r="F421" s="118"/>
      <c r="G421" s="118"/>
      <c r="H421" s="118"/>
      <c r="I421" s="118"/>
      <c r="J421" s="118"/>
      <c r="L421" s="118"/>
      <c r="M421" s="118"/>
      <c r="N421" s="118"/>
      <c r="O421" s="118"/>
      <c r="P421" s="118"/>
      <c r="Q421" s="118"/>
      <c r="R421" s="118"/>
      <c r="T421" s="118"/>
      <c r="U421" s="118"/>
      <c r="V421" s="118"/>
      <c r="W421" s="118"/>
      <c r="X421" s="118"/>
      <c r="Y421" s="118"/>
      <c r="Z421" s="118"/>
      <c r="AB421" s="118"/>
      <c r="AC421" s="118"/>
      <c r="AD421" s="118"/>
      <c r="AE421" s="118"/>
      <c r="AF421" s="118"/>
      <c r="AG421" s="118"/>
      <c r="AH421" s="118"/>
    </row>
    <row r="422" spans="1:34" s="114" customFormat="1" ht="18.5" outlineLevel="1" x14ac:dyDescent="0.35">
      <c r="A422" s="15"/>
      <c r="B422" s="15"/>
      <c r="C422" s="113" t="s">
        <v>321</v>
      </c>
      <c r="D422" s="119"/>
      <c r="E422" s="119"/>
      <c r="F422" s="119"/>
      <c r="G422" s="119"/>
      <c r="H422" s="119"/>
      <c r="I422" s="119"/>
      <c r="J422" s="119"/>
      <c r="K422" s="22"/>
      <c r="L422" s="119"/>
      <c r="M422" s="119"/>
      <c r="N422" s="119"/>
      <c r="O422" s="119"/>
      <c r="P422" s="119"/>
      <c r="Q422" s="119"/>
      <c r="R422" s="119"/>
      <c r="T422" s="119"/>
      <c r="U422" s="119"/>
      <c r="V422" s="119"/>
      <c r="W422" s="119"/>
      <c r="X422" s="119"/>
      <c r="Y422" s="119"/>
      <c r="Z422" s="119"/>
      <c r="AB422" s="119"/>
      <c r="AC422" s="119"/>
      <c r="AD422" s="119"/>
      <c r="AE422" s="119"/>
      <c r="AF422" s="119"/>
      <c r="AG422" s="119"/>
      <c r="AH422" s="119"/>
    </row>
    <row r="423" spans="1:34" outlineLevel="2" x14ac:dyDescent="0.35">
      <c r="C423" s="32"/>
      <c r="D423" s="118"/>
      <c r="E423" s="118"/>
      <c r="F423" s="118"/>
      <c r="G423" s="118"/>
      <c r="H423" s="118"/>
      <c r="I423" s="118"/>
      <c r="J423" s="118"/>
      <c r="L423" s="118"/>
      <c r="M423" s="118"/>
      <c r="N423" s="118"/>
      <c r="O423" s="118"/>
      <c r="P423" s="118"/>
      <c r="Q423" s="118"/>
      <c r="R423" s="118"/>
      <c r="T423" s="118"/>
      <c r="U423" s="118"/>
      <c r="V423" s="118"/>
      <c r="W423" s="118"/>
      <c r="X423" s="118"/>
      <c r="Y423" s="118"/>
      <c r="Z423" s="118"/>
      <c r="AB423" s="118"/>
      <c r="AC423" s="118"/>
      <c r="AD423" s="118"/>
      <c r="AE423" s="118"/>
      <c r="AF423" s="118"/>
      <c r="AG423" s="118"/>
      <c r="AH423" s="118"/>
    </row>
    <row r="424" spans="1:34" outlineLevel="2" x14ac:dyDescent="0.3">
      <c r="C424" s="48" t="s">
        <v>442</v>
      </c>
      <c r="D424" s="257">
        <v>0</v>
      </c>
      <c r="E424" s="257">
        <v>0</v>
      </c>
      <c r="F424" s="251"/>
      <c r="G424" s="251"/>
      <c r="H424" s="257">
        <v>0</v>
      </c>
      <c r="I424" s="257">
        <v>0</v>
      </c>
      <c r="J424" s="251"/>
      <c r="L424" s="257">
        <v>0</v>
      </c>
      <c r="M424" s="257">
        <v>0</v>
      </c>
      <c r="N424" s="251"/>
      <c r="O424" s="251"/>
      <c r="P424" s="257">
        <v>0</v>
      </c>
      <c r="Q424" s="257">
        <v>0</v>
      </c>
      <c r="R424" s="251"/>
      <c r="T424" s="257">
        <v>0</v>
      </c>
      <c r="U424" s="257">
        <v>0</v>
      </c>
      <c r="V424" s="251"/>
      <c r="W424" s="251"/>
      <c r="X424" s="257">
        <v>0</v>
      </c>
      <c r="Y424" s="257">
        <v>0</v>
      </c>
      <c r="Z424" s="251"/>
      <c r="AB424" s="257">
        <v>0</v>
      </c>
      <c r="AC424" s="257">
        <v>0</v>
      </c>
      <c r="AD424" s="251"/>
      <c r="AE424" s="251"/>
      <c r="AF424" s="257">
        <v>0</v>
      </c>
      <c r="AG424" s="257">
        <v>0</v>
      </c>
      <c r="AH424" s="251"/>
    </row>
    <row r="425" spans="1:34" outlineLevel="2" x14ac:dyDescent="0.3">
      <c r="C425" s="48" t="s">
        <v>444</v>
      </c>
      <c r="D425" s="257">
        <v>0</v>
      </c>
      <c r="E425" s="257">
        <v>0</v>
      </c>
      <c r="F425" s="251"/>
      <c r="G425" s="251"/>
      <c r="H425" s="257">
        <v>0</v>
      </c>
      <c r="I425" s="257">
        <v>0</v>
      </c>
      <c r="J425" s="251"/>
      <c r="L425" s="257">
        <v>0</v>
      </c>
      <c r="M425" s="257">
        <v>0</v>
      </c>
      <c r="N425" s="251"/>
      <c r="O425" s="251"/>
      <c r="P425" s="257">
        <v>0</v>
      </c>
      <c r="Q425" s="257">
        <v>0</v>
      </c>
      <c r="R425" s="251"/>
      <c r="T425" s="257">
        <v>0</v>
      </c>
      <c r="U425" s="257">
        <v>0</v>
      </c>
      <c r="V425" s="251"/>
      <c r="W425" s="251"/>
      <c r="X425" s="257">
        <v>0</v>
      </c>
      <c r="Y425" s="257">
        <v>0</v>
      </c>
      <c r="Z425" s="251"/>
      <c r="AB425" s="257">
        <v>0</v>
      </c>
      <c r="AC425" s="257">
        <v>0</v>
      </c>
      <c r="AD425" s="251"/>
      <c r="AE425" s="251"/>
      <c r="AF425" s="257">
        <v>0</v>
      </c>
      <c r="AG425" s="257">
        <v>0</v>
      </c>
      <c r="AH425" s="251"/>
    </row>
    <row r="426" spans="1:34" outlineLevel="2" x14ac:dyDescent="0.3">
      <c r="C426" s="32"/>
      <c r="D426" s="223"/>
      <c r="E426" s="223"/>
      <c r="F426" s="223"/>
      <c r="G426" s="223"/>
      <c r="H426" s="223"/>
      <c r="I426" s="223"/>
      <c r="J426" s="223"/>
      <c r="L426" s="223"/>
      <c r="M426" s="223"/>
      <c r="N426" s="223"/>
      <c r="O426" s="223"/>
      <c r="P426" s="223"/>
      <c r="Q426" s="223"/>
      <c r="R426" s="223"/>
      <c r="T426" s="223"/>
      <c r="U426" s="223"/>
      <c r="V426" s="223"/>
      <c r="W426" s="223"/>
      <c r="X426" s="223"/>
      <c r="Y426" s="223"/>
      <c r="Z426" s="223"/>
      <c r="AB426" s="223"/>
      <c r="AC426" s="223"/>
      <c r="AD426" s="223"/>
      <c r="AE426" s="223"/>
      <c r="AF426" s="223"/>
      <c r="AG426" s="223"/>
      <c r="AH426" s="223"/>
    </row>
    <row r="427" spans="1:34" outlineLevel="1" x14ac:dyDescent="0.35">
      <c r="C427" s="258" t="s">
        <v>446</v>
      </c>
      <c r="D427" s="261">
        <f>SUM(D424:D425)</f>
        <v>0</v>
      </c>
      <c r="E427" s="261">
        <f>SUM(E424:E425)</f>
        <v>0</v>
      </c>
      <c r="F427" s="261">
        <f t="shared" ref="F427:J427" si="212">SUM(F424:F425)</f>
        <v>0</v>
      </c>
      <c r="G427" s="261">
        <f t="shared" si="212"/>
        <v>0</v>
      </c>
      <c r="H427" s="261">
        <f t="shared" si="212"/>
        <v>0</v>
      </c>
      <c r="I427" s="261">
        <f t="shared" si="212"/>
        <v>0</v>
      </c>
      <c r="J427" s="261">
        <f t="shared" si="212"/>
        <v>0</v>
      </c>
      <c r="K427" s="33"/>
      <c r="L427" s="261">
        <f>SUM(L424:L425)</f>
        <v>0</v>
      </c>
      <c r="M427" s="261">
        <f>SUM(M424:M425)</f>
        <v>0</v>
      </c>
      <c r="N427" s="261">
        <f t="shared" ref="N427:R427" si="213">SUM(N424:N425)</f>
        <v>0</v>
      </c>
      <c r="O427" s="261">
        <f t="shared" si="213"/>
        <v>0</v>
      </c>
      <c r="P427" s="261">
        <f t="shared" si="213"/>
        <v>0</v>
      </c>
      <c r="Q427" s="261">
        <f t="shared" si="213"/>
        <v>0</v>
      </c>
      <c r="R427" s="261">
        <f t="shared" si="213"/>
        <v>0</v>
      </c>
      <c r="T427" s="261">
        <f>SUM(T424:T425)</f>
        <v>0</v>
      </c>
      <c r="U427" s="261">
        <f>SUM(U424:U425)</f>
        <v>0</v>
      </c>
      <c r="V427" s="261">
        <f t="shared" ref="V427:Z427" si="214">SUM(V424:V425)</f>
        <v>0</v>
      </c>
      <c r="W427" s="261">
        <f t="shared" si="214"/>
        <v>0</v>
      </c>
      <c r="X427" s="261">
        <f t="shared" si="214"/>
        <v>0</v>
      </c>
      <c r="Y427" s="261">
        <f t="shared" si="214"/>
        <v>0</v>
      </c>
      <c r="Z427" s="261">
        <f t="shared" si="214"/>
        <v>0</v>
      </c>
      <c r="AB427" s="261">
        <f>SUM(AB424:AB425)</f>
        <v>0</v>
      </c>
      <c r="AC427" s="261">
        <f>SUM(AC424:AC425)</f>
        <v>0</v>
      </c>
      <c r="AD427" s="261">
        <f t="shared" ref="AD427:AH427" si="215">SUM(AD424:AD425)</f>
        <v>0</v>
      </c>
      <c r="AE427" s="261">
        <f t="shared" si="215"/>
        <v>0</v>
      </c>
      <c r="AF427" s="261">
        <f t="shared" si="215"/>
        <v>0</v>
      </c>
      <c r="AG427" s="261">
        <f t="shared" si="215"/>
        <v>0</v>
      </c>
      <c r="AH427" s="261">
        <f t="shared" si="215"/>
        <v>0</v>
      </c>
    </row>
    <row r="428" spans="1:34" outlineLevel="2" x14ac:dyDescent="0.35">
      <c r="C428" s="32"/>
      <c r="D428" s="118"/>
      <c r="E428" s="118"/>
      <c r="F428" s="118"/>
      <c r="G428" s="118"/>
      <c r="H428" s="118"/>
      <c r="I428" s="118"/>
      <c r="J428" s="118"/>
      <c r="L428" s="118"/>
      <c r="M428" s="118"/>
      <c r="N428" s="118"/>
      <c r="O428" s="118"/>
      <c r="P428" s="118"/>
      <c r="Q428" s="118"/>
      <c r="R428" s="118"/>
      <c r="T428" s="118"/>
      <c r="U428" s="118"/>
      <c r="V428" s="118"/>
      <c r="W428" s="118"/>
      <c r="X428" s="118"/>
      <c r="Y428" s="118"/>
      <c r="Z428" s="118"/>
      <c r="AB428" s="118"/>
      <c r="AC428" s="118"/>
      <c r="AD428" s="118"/>
      <c r="AE428" s="118"/>
      <c r="AF428" s="118"/>
      <c r="AG428" s="118"/>
      <c r="AH428" s="118"/>
    </row>
    <row r="429" spans="1:34" s="114" customFormat="1" ht="18.5" outlineLevel="1" x14ac:dyDescent="0.35">
      <c r="A429" s="15"/>
      <c r="C429" s="113" t="s">
        <v>324</v>
      </c>
      <c r="D429" s="119"/>
      <c r="E429" s="119"/>
      <c r="F429" s="119"/>
      <c r="G429" s="119"/>
      <c r="H429" s="119"/>
      <c r="I429" s="119"/>
      <c r="J429" s="119"/>
      <c r="K429" s="22"/>
      <c r="L429" s="119"/>
      <c r="M429" s="119"/>
      <c r="N429" s="119"/>
      <c r="O429" s="119"/>
      <c r="P429" s="119"/>
      <c r="Q429" s="119"/>
      <c r="R429" s="119"/>
      <c r="T429" s="119"/>
      <c r="U429" s="119"/>
      <c r="V429" s="119"/>
      <c r="W429" s="119"/>
      <c r="X429" s="119"/>
      <c r="Y429" s="119"/>
      <c r="Z429" s="119"/>
      <c r="AB429" s="119"/>
      <c r="AC429" s="119"/>
      <c r="AD429" s="119"/>
      <c r="AE429" s="119"/>
      <c r="AF429" s="119"/>
      <c r="AG429" s="119"/>
      <c r="AH429" s="119"/>
    </row>
    <row r="430" spans="1:34" outlineLevel="2" x14ac:dyDescent="0.35">
      <c r="C430" s="32"/>
      <c r="D430" s="118"/>
      <c r="E430" s="118"/>
      <c r="F430" s="118"/>
      <c r="G430" s="118"/>
      <c r="H430" s="118"/>
      <c r="I430" s="118"/>
      <c r="J430" s="118"/>
      <c r="L430" s="118"/>
      <c r="M430" s="118"/>
      <c r="N430" s="118"/>
      <c r="O430" s="118"/>
      <c r="P430" s="118"/>
      <c r="Q430" s="118"/>
      <c r="R430" s="118"/>
      <c r="T430" s="118"/>
      <c r="U430" s="118"/>
      <c r="V430" s="118"/>
      <c r="W430" s="118"/>
      <c r="X430" s="118"/>
      <c r="Y430" s="118"/>
      <c r="Z430" s="118"/>
      <c r="AB430" s="118"/>
      <c r="AC430" s="118"/>
      <c r="AD430" s="118"/>
      <c r="AE430" s="118"/>
      <c r="AF430" s="118"/>
      <c r="AG430" s="118"/>
      <c r="AH430" s="118"/>
    </row>
    <row r="431" spans="1:34" outlineLevel="2" x14ac:dyDescent="0.3">
      <c r="C431" s="46" t="s">
        <v>774</v>
      </c>
      <c r="D431" s="257">
        <v>0</v>
      </c>
      <c r="E431" s="257">
        <v>0</v>
      </c>
      <c r="F431" s="251"/>
      <c r="G431" s="251"/>
      <c r="H431" s="257">
        <v>0</v>
      </c>
      <c r="I431" s="257">
        <v>0</v>
      </c>
      <c r="J431" s="251"/>
      <c r="L431" s="257">
        <v>0</v>
      </c>
      <c r="M431" s="257">
        <v>0</v>
      </c>
      <c r="N431" s="251"/>
      <c r="O431" s="251"/>
      <c r="P431" s="257">
        <v>0</v>
      </c>
      <c r="Q431" s="257">
        <v>0</v>
      </c>
      <c r="R431" s="251"/>
      <c r="T431" s="257">
        <v>0</v>
      </c>
      <c r="U431" s="257">
        <v>0</v>
      </c>
      <c r="V431" s="251"/>
      <c r="W431" s="251"/>
      <c r="X431" s="257">
        <v>0</v>
      </c>
      <c r="Y431" s="257">
        <v>0</v>
      </c>
      <c r="Z431" s="251"/>
      <c r="AB431" s="257">
        <v>0</v>
      </c>
      <c r="AC431" s="257">
        <v>0</v>
      </c>
      <c r="AD431" s="251"/>
      <c r="AE431" s="251"/>
      <c r="AF431" s="257">
        <v>0</v>
      </c>
      <c r="AG431" s="257">
        <v>0</v>
      </c>
      <c r="AH431" s="251"/>
    </row>
    <row r="432" spans="1:34" outlineLevel="2" x14ac:dyDescent="0.3">
      <c r="C432" s="48" t="s">
        <v>773</v>
      </c>
      <c r="D432" s="257">
        <v>0</v>
      </c>
      <c r="E432" s="257">
        <v>0</v>
      </c>
      <c r="F432" s="251"/>
      <c r="G432" s="251"/>
      <c r="H432" s="257">
        <v>0</v>
      </c>
      <c r="I432" s="257">
        <v>0</v>
      </c>
      <c r="J432" s="251"/>
      <c r="L432" s="257">
        <v>0</v>
      </c>
      <c r="M432" s="257">
        <v>0</v>
      </c>
      <c r="N432" s="251"/>
      <c r="O432" s="251"/>
      <c r="P432" s="257">
        <v>0</v>
      </c>
      <c r="Q432" s="257">
        <v>0</v>
      </c>
      <c r="R432" s="251"/>
      <c r="T432" s="257">
        <v>0</v>
      </c>
      <c r="U432" s="257">
        <v>0</v>
      </c>
      <c r="V432" s="251"/>
      <c r="W432" s="251"/>
      <c r="X432" s="257">
        <v>0</v>
      </c>
      <c r="Y432" s="257">
        <v>0</v>
      </c>
      <c r="Z432" s="251"/>
      <c r="AB432" s="257">
        <v>0</v>
      </c>
      <c r="AC432" s="257">
        <v>0</v>
      </c>
      <c r="AD432" s="251"/>
      <c r="AE432" s="251"/>
      <c r="AF432" s="257">
        <v>0</v>
      </c>
      <c r="AG432" s="257">
        <v>0</v>
      </c>
      <c r="AH432" s="251"/>
    </row>
    <row r="433" spans="3:34" outlineLevel="2" x14ac:dyDescent="0.3">
      <c r="C433" s="32"/>
      <c r="D433" s="223"/>
      <c r="E433" s="223"/>
      <c r="F433" s="223"/>
      <c r="G433" s="223"/>
      <c r="H433" s="223"/>
      <c r="I433" s="223"/>
      <c r="J433" s="223"/>
      <c r="L433" s="223"/>
      <c r="M433" s="223"/>
      <c r="N433" s="223"/>
      <c r="O433" s="223"/>
      <c r="P433" s="223"/>
      <c r="Q433" s="223"/>
      <c r="R433" s="223"/>
      <c r="T433" s="223"/>
      <c r="U433" s="223"/>
      <c r="V433" s="223"/>
      <c r="W433" s="223"/>
      <c r="X433" s="223"/>
      <c r="Y433" s="223"/>
      <c r="Z433" s="223"/>
      <c r="AB433" s="223"/>
      <c r="AC433" s="223"/>
      <c r="AD433" s="223"/>
      <c r="AE433" s="223"/>
      <c r="AF433" s="223"/>
      <c r="AG433" s="223"/>
      <c r="AH433" s="223"/>
    </row>
    <row r="434" spans="3:34" outlineLevel="1" x14ac:dyDescent="0.35">
      <c r="C434" s="258" t="s">
        <v>448</v>
      </c>
      <c r="D434" s="261">
        <f>SUM(D431:D432)</f>
        <v>0</v>
      </c>
      <c r="E434" s="261">
        <f>SUM(E431:E432)</f>
        <v>0</v>
      </c>
      <c r="F434" s="261">
        <f t="shared" ref="F434:J434" si="216">SUM(F431:F432)</f>
        <v>0</v>
      </c>
      <c r="G434" s="261">
        <f t="shared" si="216"/>
        <v>0</v>
      </c>
      <c r="H434" s="261">
        <f t="shared" si="216"/>
        <v>0</v>
      </c>
      <c r="I434" s="261">
        <f t="shared" si="216"/>
        <v>0</v>
      </c>
      <c r="J434" s="261">
        <f t="shared" si="216"/>
        <v>0</v>
      </c>
      <c r="K434" s="33"/>
      <c r="L434" s="261">
        <f>SUM(L431:L432)</f>
        <v>0</v>
      </c>
      <c r="M434" s="261">
        <f>SUM(M431:M432)</f>
        <v>0</v>
      </c>
      <c r="N434" s="261">
        <f t="shared" ref="N434:R434" si="217">SUM(N431:N432)</f>
        <v>0</v>
      </c>
      <c r="O434" s="261">
        <f t="shared" si="217"/>
        <v>0</v>
      </c>
      <c r="P434" s="261">
        <f t="shared" si="217"/>
        <v>0</v>
      </c>
      <c r="Q434" s="261">
        <f t="shared" si="217"/>
        <v>0</v>
      </c>
      <c r="R434" s="261">
        <f t="shared" si="217"/>
        <v>0</v>
      </c>
      <c r="T434" s="261">
        <f>SUM(T431:T432)</f>
        <v>0</v>
      </c>
      <c r="U434" s="261">
        <f>SUM(U431:U432)</f>
        <v>0</v>
      </c>
      <c r="V434" s="261">
        <f t="shared" ref="V434:Z434" si="218">SUM(V431:V432)</f>
        <v>0</v>
      </c>
      <c r="W434" s="261">
        <f t="shared" si="218"/>
        <v>0</v>
      </c>
      <c r="X434" s="261">
        <f t="shared" si="218"/>
        <v>0</v>
      </c>
      <c r="Y434" s="261">
        <f t="shared" si="218"/>
        <v>0</v>
      </c>
      <c r="Z434" s="261">
        <f t="shared" si="218"/>
        <v>0</v>
      </c>
      <c r="AB434" s="261">
        <f>SUM(AB431:AB432)</f>
        <v>0</v>
      </c>
      <c r="AC434" s="261">
        <f>SUM(AC431:AC432)</f>
        <v>0</v>
      </c>
      <c r="AD434" s="261">
        <f t="shared" ref="AD434:AH434" si="219">SUM(AD431:AD432)</f>
        <v>0</v>
      </c>
      <c r="AE434" s="261">
        <f t="shared" si="219"/>
        <v>0</v>
      </c>
      <c r="AF434" s="261">
        <f t="shared" si="219"/>
        <v>0</v>
      </c>
      <c r="AG434" s="261">
        <f t="shared" si="219"/>
        <v>0</v>
      </c>
      <c r="AH434" s="261">
        <f t="shared" si="219"/>
        <v>0</v>
      </c>
    </row>
    <row r="435" spans="3:34" outlineLevel="2" x14ac:dyDescent="0.35">
      <c r="C435" s="32"/>
      <c r="D435" s="118"/>
      <c r="E435" s="118"/>
      <c r="F435" s="118"/>
      <c r="G435" s="118"/>
      <c r="H435" s="118"/>
      <c r="I435" s="118"/>
      <c r="J435" s="118"/>
      <c r="L435" s="118"/>
      <c r="M435" s="118"/>
      <c r="N435" s="118"/>
      <c r="O435" s="118"/>
      <c r="P435" s="118"/>
      <c r="Q435" s="118"/>
      <c r="R435" s="118"/>
      <c r="T435" s="118"/>
      <c r="U435" s="118"/>
      <c r="V435" s="118"/>
      <c r="W435" s="118"/>
      <c r="X435" s="118"/>
      <c r="Y435" s="118"/>
      <c r="Z435" s="118"/>
      <c r="AB435" s="118"/>
      <c r="AC435" s="118"/>
      <c r="AD435" s="118"/>
      <c r="AE435" s="118"/>
      <c r="AF435" s="118"/>
      <c r="AG435" s="118"/>
      <c r="AH435" s="118"/>
    </row>
    <row r="436" spans="3:34" outlineLevel="2" x14ac:dyDescent="0.3">
      <c r="C436" s="258" t="s">
        <v>50</v>
      </c>
      <c r="D436" s="257">
        <v>0</v>
      </c>
      <c r="E436" s="257">
        <v>0</v>
      </c>
      <c r="F436" s="257"/>
      <c r="G436" s="251"/>
      <c r="H436" s="257">
        <v>0</v>
      </c>
      <c r="I436" s="257">
        <v>0</v>
      </c>
      <c r="J436" s="251"/>
      <c r="L436" s="257">
        <v>0</v>
      </c>
      <c r="M436" s="257">
        <v>0</v>
      </c>
      <c r="N436" s="257"/>
      <c r="O436" s="251"/>
      <c r="P436" s="257">
        <v>0</v>
      </c>
      <c r="Q436" s="257">
        <v>0</v>
      </c>
      <c r="R436" s="251"/>
      <c r="T436" s="257">
        <v>0</v>
      </c>
      <c r="U436" s="257">
        <v>0</v>
      </c>
      <c r="V436" s="257"/>
      <c r="W436" s="251"/>
      <c r="X436" s="257">
        <v>0</v>
      </c>
      <c r="Y436" s="257">
        <v>0</v>
      </c>
      <c r="Z436" s="251"/>
      <c r="AB436" s="257">
        <v>0</v>
      </c>
      <c r="AC436" s="257">
        <v>0</v>
      </c>
      <c r="AD436" s="257"/>
      <c r="AE436" s="251"/>
      <c r="AF436" s="257">
        <v>0</v>
      </c>
      <c r="AG436" s="257">
        <v>0</v>
      </c>
      <c r="AH436" s="251"/>
    </row>
    <row r="437" spans="3:34" outlineLevel="1" x14ac:dyDescent="0.35">
      <c r="D437" s="118"/>
      <c r="E437" s="118"/>
      <c r="F437" s="118"/>
      <c r="G437" s="118"/>
      <c r="H437" s="118"/>
      <c r="I437" s="118"/>
      <c r="J437" s="118"/>
    </row>
  </sheetData>
  <mergeCells count="36">
    <mergeCell ref="H264:H269"/>
    <mergeCell ref="I264:I269"/>
    <mergeCell ref="J264:J269"/>
    <mergeCell ref="P132:P137"/>
    <mergeCell ref="Q132:Q137"/>
    <mergeCell ref="P246:P251"/>
    <mergeCell ref="Q246:Q251"/>
    <mergeCell ref="P264:P269"/>
    <mergeCell ref="H132:H137"/>
    <mergeCell ref="I132:I137"/>
    <mergeCell ref="J132:J137"/>
    <mergeCell ref="H246:H251"/>
    <mergeCell ref="I246:I251"/>
    <mergeCell ref="J246:J251"/>
    <mergeCell ref="Q264:Q269"/>
    <mergeCell ref="R264:R269"/>
    <mergeCell ref="X132:X137"/>
    <mergeCell ref="Y132:Y137"/>
    <mergeCell ref="Z132:Z137"/>
    <mergeCell ref="X246:X251"/>
    <mergeCell ref="Y246:Y251"/>
    <mergeCell ref="Z246:Z251"/>
    <mergeCell ref="X264:X269"/>
    <mergeCell ref="Y264:Y269"/>
    <mergeCell ref="R132:R137"/>
    <mergeCell ref="R246:R251"/>
    <mergeCell ref="Z264:Z269"/>
    <mergeCell ref="AF264:AF269"/>
    <mergeCell ref="AG264:AG269"/>
    <mergeCell ref="AH264:AH269"/>
    <mergeCell ref="AF132:AF137"/>
    <mergeCell ref="AG132:AG137"/>
    <mergeCell ref="AH132:AH137"/>
    <mergeCell ref="AF246:AF251"/>
    <mergeCell ref="AG246:AG251"/>
    <mergeCell ref="AH246:AH251"/>
  </mergeCells>
  <conditionalFormatting sqref="U3:CE4">
    <cfRule type="expression" dxfId="6" priority="1">
      <formula>ISNUMBER(#REF!)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headerFooter>
    <oddHeader>&amp;RAnn. "X" all'All. "A" alla delibera n. 124/2026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E3EE-A83F-41F8-8CC1-8564FE04CA49}">
  <sheetPr codeName="Foglio5">
    <tabColor theme="9" tint="0.39997558519241921"/>
    <pageSetUpPr fitToPage="1"/>
  </sheetPr>
  <dimension ref="B2:O93"/>
  <sheetViews>
    <sheetView showGridLines="0" zoomScale="80" zoomScaleNormal="80" workbookViewId="0"/>
  </sheetViews>
  <sheetFormatPr defaultColWidth="8.54296875" defaultRowHeight="13" outlineLevelRow="1" x14ac:dyDescent="0.35"/>
  <cols>
    <col min="1" max="2" width="2.54296875" style="60" customWidth="1"/>
    <col min="3" max="3" width="75.453125" style="60" bestFit="1" customWidth="1"/>
    <col min="4" max="6" width="19.54296875" style="60" customWidth="1"/>
    <col min="7" max="15" width="12.7265625" style="60" customWidth="1"/>
    <col min="16" max="16384" width="8.54296875" style="60"/>
  </cols>
  <sheetData>
    <row r="2" spans="2:15" ht="21" x14ac:dyDescent="0.35">
      <c r="B2" s="2"/>
      <c r="C2" s="2" t="s">
        <v>862</v>
      </c>
      <c r="D2" s="5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303" customFormat="1" x14ac:dyDescent="0.35">
      <c r="C3" s="304" t="s">
        <v>989</v>
      </c>
    </row>
    <row r="4" spans="2:15" s="303" customFormat="1" x14ac:dyDescent="0.35">
      <c r="C4" s="304" t="s">
        <v>987</v>
      </c>
    </row>
    <row r="6" spans="2:15" ht="41.15" customHeight="1" x14ac:dyDescent="0.35">
      <c r="C6" s="52" t="s">
        <v>626</v>
      </c>
      <c r="D6" s="92" t="s">
        <v>627</v>
      </c>
      <c r="E6" s="52" t="s">
        <v>628</v>
      </c>
      <c r="F6" s="52" t="s">
        <v>593</v>
      </c>
    </row>
    <row r="9" spans="2:15" ht="15.5" x14ac:dyDescent="0.35">
      <c r="C9" s="61" t="s">
        <v>629</v>
      </c>
      <c r="D9" s="61"/>
      <c r="E9" s="61"/>
      <c r="F9" s="61"/>
    </row>
    <row r="10" spans="2:15" outlineLevel="1" x14ac:dyDescent="0.35"/>
    <row r="11" spans="2:15" outlineLevel="1" x14ac:dyDescent="0.3">
      <c r="C11" s="62" t="s">
        <v>109</v>
      </c>
      <c r="D11" s="218"/>
      <c r="E11" s="292">
        <f>SUMIF('X2.a_CoReg_SchemiContabili'!$T:$T,'X2.c CoReg_RiconcBilancio'!$C11,'X2.a_CoReg_SchemiContabili'!$I:$I)+SUMIF('X2.a_CoReg_SchemiContabili'!$T:$T,'X2.c CoReg_RiconcBilancio'!$C11,'X2.a_CoReg_SchemiContabili'!$N:$N)+SUMIF('X2.a_CoReg_SchemiContabili'!$T:$T,'X2.c CoReg_RiconcBilancio'!$C11,'X2.a_CoReg_SchemiContabili'!$R:$R)</f>
        <v>0</v>
      </c>
      <c r="F11" s="292">
        <f>+E11-D11</f>
        <v>0</v>
      </c>
    </row>
    <row r="12" spans="2:15" outlineLevel="1" x14ac:dyDescent="0.3">
      <c r="C12" s="62" t="s">
        <v>137</v>
      </c>
      <c r="D12" s="218"/>
      <c r="E12" s="293">
        <f>SUMIF('X2.a_CoReg_SchemiContabili'!$T:$T,'X2.c CoReg_RiconcBilancio'!$C12,'X2.a_CoReg_SchemiContabili'!$I:$I)+SUMIF('X2.a_CoReg_SchemiContabili'!$T:$T,'X2.c CoReg_RiconcBilancio'!$C12,'X2.a_CoReg_SchemiContabili'!$N:$N)+SUMIF('X2.a_CoReg_SchemiContabili'!$T:$T,'X2.c CoReg_RiconcBilancio'!$C12,'X2.a_CoReg_SchemiContabili'!$R:$R)</f>
        <v>0</v>
      </c>
      <c r="F12" s="294">
        <f>+E12-D12</f>
        <v>0</v>
      </c>
    </row>
    <row r="13" spans="2:15" outlineLevel="1" x14ac:dyDescent="0.3">
      <c r="C13" s="62" t="s">
        <v>132</v>
      </c>
      <c r="D13" s="218"/>
      <c r="E13" s="293">
        <f>SUMIF('X2.a_CoReg_SchemiContabili'!$T:$T,'X2.c CoReg_RiconcBilancio'!$C13,'X2.a_CoReg_SchemiContabili'!$I:$I)+SUMIF('X2.a_CoReg_SchemiContabili'!$T:$T,'X2.c CoReg_RiconcBilancio'!$C13,'X2.a_CoReg_SchemiContabili'!$N:$N)+SUMIF('X2.a_CoReg_SchemiContabili'!$T:$T,'X2.c CoReg_RiconcBilancio'!$C13,'X2.a_CoReg_SchemiContabili'!$R:$R)</f>
        <v>0</v>
      </c>
      <c r="F13" s="294">
        <f t="shared" ref="F13:F42" si="0">+E13-D13</f>
        <v>0</v>
      </c>
    </row>
    <row r="14" spans="2:15" outlineLevel="1" x14ac:dyDescent="0.3">
      <c r="C14" s="62" t="s">
        <v>134</v>
      </c>
      <c r="D14" s="218"/>
      <c r="E14" s="293">
        <f>SUMIF('X2.a_CoReg_SchemiContabili'!$T:$T,'X2.c CoReg_RiconcBilancio'!$C14,'X2.a_CoReg_SchemiContabili'!$I:$I)+SUMIF('X2.a_CoReg_SchemiContabili'!$T:$T,'X2.c CoReg_RiconcBilancio'!$C14,'X2.a_CoReg_SchemiContabili'!$N:$N)+SUMIF('X2.a_CoReg_SchemiContabili'!$T:$T,'X2.c CoReg_RiconcBilancio'!$C14,'X2.a_CoReg_SchemiContabili'!$R:$R)</f>
        <v>0</v>
      </c>
      <c r="F14" s="294">
        <f t="shared" si="0"/>
        <v>0</v>
      </c>
    </row>
    <row r="15" spans="2:15" outlineLevel="1" x14ac:dyDescent="0.3">
      <c r="C15" s="62" t="s">
        <v>119</v>
      </c>
      <c r="D15" s="218"/>
      <c r="E15" s="293">
        <f>SUMIF('X2.a_CoReg_SchemiContabili'!$T:$T,'X2.c CoReg_RiconcBilancio'!$C15,'X2.a_CoReg_SchemiContabili'!$I:$I)+SUMIF('X2.a_CoReg_SchemiContabili'!$T:$T,'X2.c CoReg_RiconcBilancio'!$C15,'X2.a_CoReg_SchemiContabili'!$N:$N)+SUMIF('X2.a_CoReg_SchemiContabili'!$T:$T,'X2.c CoReg_RiconcBilancio'!$C15,'X2.a_CoReg_SchemiContabili'!$R:$R)</f>
        <v>0</v>
      </c>
      <c r="F15" s="294">
        <f t="shared" si="0"/>
        <v>0</v>
      </c>
    </row>
    <row r="16" spans="2:15" outlineLevel="1" x14ac:dyDescent="0.35">
      <c r="C16" s="216" t="s">
        <v>630</v>
      </c>
      <c r="D16" s="217">
        <f>+SUM(D11:D15)</f>
        <v>0</v>
      </c>
      <c r="E16" s="217">
        <f>+SUM(E11:E15)</f>
        <v>0</v>
      </c>
      <c r="F16" s="217">
        <f t="shared" si="0"/>
        <v>0</v>
      </c>
    </row>
    <row r="17" spans="3:6" outlineLevel="1" x14ac:dyDescent="0.3">
      <c r="C17" s="62"/>
      <c r="E17" s="54"/>
      <c r="F17" s="54"/>
    </row>
    <row r="18" spans="3:6" outlineLevel="1" x14ac:dyDescent="0.3">
      <c r="C18" s="62" t="s">
        <v>158</v>
      </c>
      <c r="D18" s="218"/>
      <c r="E18" s="292">
        <f>SUMIF('X2.a_CoReg_SchemiContabili'!$T:$T,'X2.c CoReg_RiconcBilancio'!$C18,'X2.a_CoReg_SchemiContabili'!$I:$I)+SUMIF('X2.a_CoReg_SchemiContabili'!$T:$T,'X2.c CoReg_RiconcBilancio'!$C18,'X2.a_CoReg_SchemiContabili'!$N:$N)+SUMIF('X2.a_CoReg_SchemiContabili'!$T:$T,'X2.c CoReg_RiconcBilancio'!$C18,'X2.a_CoReg_SchemiContabili'!$R:$R)</f>
        <v>0</v>
      </c>
      <c r="F18" s="292">
        <f t="shared" si="0"/>
        <v>0</v>
      </c>
    </row>
    <row r="19" spans="3:6" outlineLevel="1" x14ac:dyDescent="0.3">
      <c r="C19" s="62" t="s">
        <v>157</v>
      </c>
      <c r="D19" s="218"/>
      <c r="E19" s="292">
        <f>SUMIF('X2.a_CoReg_SchemiContabili'!$T:$T,'X2.c CoReg_RiconcBilancio'!$C19,'X2.a_CoReg_SchemiContabili'!$I:$I)+SUMIF('X2.a_CoReg_SchemiContabili'!$T:$T,'X2.c CoReg_RiconcBilancio'!$C19,'X2.a_CoReg_SchemiContabili'!$N:$N)+SUMIF('X2.a_CoReg_SchemiContabili'!$T:$T,'X2.c CoReg_RiconcBilancio'!$C19,'X2.a_CoReg_SchemiContabili'!$R:$R)</f>
        <v>0</v>
      </c>
      <c r="F19" s="292">
        <f t="shared" si="0"/>
        <v>0</v>
      </c>
    </row>
    <row r="20" spans="3:6" outlineLevel="1" x14ac:dyDescent="0.3">
      <c r="C20" s="62" t="s">
        <v>160</v>
      </c>
      <c r="D20" s="218"/>
      <c r="E20" s="292">
        <f>SUMIF('X2.a_CoReg_SchemiContabili'!$T:$T,'X2.c CoReg_RiconcBilancio'!$C20,'X2.a_CoReg_SchemiContabili'!$I:$I)+SUMIF('X2.a_CoReg_SchemiContabili'!$T:$T,'X2.c CoReg_RiconcBilancio'!$C20,'X2.a_CoReg_SchemiContabili'!$N:$N)+SUMIF('X2.a_CoReg_SchemiContabili'!$T:$T,'X2.c CoReg_RiconcBilancio'!$C20,'X2.a_CoReg_SchemiContabili'!$R:$R)</f>
        <v>0</v>
      </c>
      <c r="F20" s="292">
        <f t="shared" si="0"/>
        <v>0</v>
      </c>
    </row>
    <row r="21" spans="3:6" outlineLevel="1" x14ac:dyDescent="0.3">
      <c r="C21" s="62" t="s">
        <v>146</v>
      </c>
      <c r="D21" s="218"/>
      <c r="E21" s="292">
        <f>SUMIF('X2.a_CoReg_SchemiContabili'!$T:$T,'X2.c CoReg_RiconcBilancio'!$C21,'X2.a_CoReg_SchemiContabili'!$I:$I)+SUMIF('X2.a_CoReg_SchemiContabili'!$T:$T,'X2.c CoReg_RiconcBilancio'!$C21,'X2.a_CoReg_SchemiContabili'!$N:$N)+SUMIF('X2.a_CoReg_SchemiContabili'!$T:$T,'X2.c CoReg_RiconcBilancio'!$C21,'X2.a_CoReg_SchemiContabili'!$R:$R)</f>
        <v>0</v>
      </c>
      <c r="F21" s="292">
        <f t="shared" si="0"/>
        <v>0</v>
      </c>
    </row>
    <row r="22" spans="3:6" outlineLevel="1" x14ac:dyDescent="0.3">
      <c r="C22" s="62" t="s">
        <v>295</v>
      </c>
      <c r="D22" s="218"/>
      <c r="E22" s="292">
        <f>SUMIF('X2.a_CoReg_SchemiContabili'!$T:$T,'X2.c CoReg_RiconcBilancio'!$C22,'X2.a_CoReg_SchemiContabili'!$I:$I)+SUMIF('X2.a_CoReg_SchemiContabili'!$T:$T,'X2.c CoReg_RiconcBilancio'!$C22,'X2.a_CoReg_SchemiContabili'!$N:$N)+SUMIF('X2.a_CoReg_SchemiContabili'!$T:$T,'X2.c CoReg_RiconcBilancio'!$C22,'X2.a_CoReg_SchemiContabili'!$R:$R)</f>
        <v>0</v>
      </c>
      <c r="F22" s="292">
        <f t="shared" si="0"/>
        <v>0</v>
      </c>
    </row>
    <row r="23" spans="3:6" outlineLevel="1" x14ac:dyDescent="0.3">
      <c r="C23" s="62" t="s">
        <v>204</v>
      </c>
      <c r="D23" s="218"/>
      <c r="E23" s="292">
        <f>SUMIF('X2.a_CoReg_SchemiContabili'!$T:$T,'X2.c CoReg_RiconcBilancio'!$C23,'X2.a_CoReg_SchemiContabili'!$I:$I)+SUMIF('X2.a_CoReg_SchemiContabili'!$T:$T,'X2.c CoReg_RiconcBilancio'!$C23,'X2.a_CoReg_SchemiContabili'!$N:$N)+SUMIF('X2.a_CoReg_SchemiContabili'!$T:$T,'X2.c CoReg_RiconcBilancio'!$C23,'X2.a_CoReg_SchemiContabili'!$R:$R)</f>
        <v>0</v>
      </c>
      <c r="F23" s="292">
        <f t="shared" si="0"/>
        <v>0</v>
      </c>
    </row>
    <row r="24" spans="3:6" outlineLevel="1" x14ac:dyDescent="0.3">
      <c r="C24" s="62" t="s">
        <v>278</v>
      </c>
      <c r="D24" s="218"/>
      <c r="E24" s="292">
        <f>SUMIF('X2.a_CoReg_SchemiContabili'!$T:$T,'X2.c CoReg_RiconcBilancio'!$C24,'X2.a_CoReg_SchemiContabili'!$I:$I)+SUMIF('X2.a_CoReg_SchemiContabili'!$T:$T,'X2.c CoReg_RiconcBilancio'!$C24,'X2.a_CoReg_SchemiContabili'!$N:$N)+SUMIF('X2.a_CoReg_SchemiContabili'!$T:$T,'X2.c CoReg_RiconcBilancio'!$C24,'X2.a_CoReg_SchemiContabili'!$R:$R)</f>
        <v>0</v>
      </c>
      <c r="F24" s="292">
        <f t="shared" si="0"/>
        <v>0</v>
      </c>
    </row>
    <row r="25" spans="3:6" outlineLevel="1" x14ac:dyDescent="0.3">
      <c r="C25" s="62" t="s">
        <v>288</v>
      </c>
      <c r="D25" s="218"/>
      <c r="E25" s="292">
        <f>SUMIF('X2.a_CoReg_SchemiContabili'!$T:$T,'X2.c CoReg_RiconcBilancio'!$C25,'X2.a_CoReg_SchemiContabili'!$I:$I)+SUMIF('X2.a_CoReg_SchemiContabili'!$T:$T,'X2.c CoReg_RiconcBilancio'!$C25,'X2.a_CoReg_SchemiContabili'!$N:$N)+SUMIF('X2.a_CoReg_SchemiContabili'!$T:$T,'X2.c CoReg_RiconcBilancio'!$C25,'X2.a_CoReg_SchemiContabili'!$R:$R)</f>
        <v>0</v>
      </c>
      <c r="F25" s="292">
        <f t="shared" si="0"/>
        <v>0</v>
      </c>
    </row>
    <row r="26" spans="3:6" outlineLevel="1" x14ac:dyDescent="0.3">
      <c r="C26" s="62" t="s">
        <v>162</v>
      </c>
      <c r="D26" s="218"/>
      <c r="E26" s="292">
        <f>SUMIF('X2.a_CoReg_SchemiContabili'!$T:$T,'X2.c CoReg_RiconcBilancio'!$C26,'X2.a_CoReg_SchemiContabili'!$I:$I)+SUMIF('X2.a_CoReg_SchemiContabili'!$T:$T,'X2.c CoReg_RiconcBilancio'!$C26,'X2.a_CoReg_SchemiContabili'!$N:$N)+SUMIF('X2.a_CoReg_SchemiContabili'!$T:$T,'X2.c CoReg_RiconcBilancio'!$C26,'X2.a_CoReg_SchemiContabili'!$R:$R)</f>
        <v>0</v>
      </c>
      <c r="F26" s="292">
        <f t="shared" si="0"/>
        <v>0</v>
      </c>
    </row>
    <row r="27" spans="3:6" outlineLevel="1" x14ac:dyDescent="0.35">
      <c r="C27" s="216" t="s">
        <v>631</v>
      </c>
      <c r="D27" s="217">
        <f>+SUM(D18:D26)</f>
        <v>0</v>
      </c>
      <c r="E27" s="217">
        <f>+SUM(E18:E26)</f>
        <v>0</v>
      </c>
      <c r="F27" s="217">
        <f t="shared" si="0"/>
        <v>0</v>
      </c>
    </row>
    <row r="28" spans="3:6" outlineLevel="1" x14ac:dyDescent="0.3">
      <c r="C28" s="62"/>
      <c r="E28" s="54"/>
      <c r="F28" s="54"/>
    </row>
    <row r="29" spans="3:6" outlineLevel="1" x14ac:dyDescent="0.35">
      <c r="C29" s="63" t="s">
        <v>632</v>
      </c>
      <c r="D29" s="219">
        <f>+D16-D27</f>
        <v>0</v>
      </c>
      <c r="E29" s="64">
        <f>+E16-E27</f>
        <v>0</v>
      </c>
      <c r="F29" s="64">
        <f t="shared" si="0"/>
        <v>0</v>
      </c>
    </row>
    <row r="30" spans="3:6" outlineLevel="1" x14ac:dyDescent="0.3">
      <c r="C30" s="62"/>
      <c r="E30" s="54"/>
      <c r="F30" s="54"/>
    </row>
    <row r="31" spans="3:6" outlineLevel="1" x14ac:dyDescent="0.3">
      <c r="C31" s="62" t="s">
        <v>376</v>
      </c>
      <c r="D31" s="218"/>
      <c r="E31" s="292">
        <f>SUMIF('X2.a_CoReg_SchemiContabili'!$T:$T,'X2.c CoReg_RiconcBilancio'!$C31,'X2.a_CoReg_SchemiContabili'!$I:$I)+SUMIF('X2.a_CoReg_SchemiContabili'!$T:$T,'X2.c CoReg_RiconcBilancio'!$C31,'X2.a_CoReg_SchemiContabili'!$N:$N)+SUMIF('X2.a_CoReg_SchemiContabili'!$T:$T,'X2.c CoReg_RiconcBilancio'!$C31,'X2.a_CoReg_SchemiContabili'!$R:$R)</f>
        <v>0</v>
      </c>
      <c r="F31" s="292">
        <f t="shared" si="0"/>
        <v>0</v>
      </c>
    </row>
    <row r="32" spans="3:6" outlineLevel="1" x14ac:dyDescent="0.3">
      <c r="C32" s="62" t="s">
        <v>341</v>
      </c>
      <c r="D32" s="218"/>
      <c r="E32" s="292">
        <f>SUMIF('X2.a_CoReg_SchemiContabili'!$T:$T,'X2.c CoReg_RiconcBilancio'!$C32,'X2.a_CoReg_SchemiContabili'!$I:$I)+SUMIF('X2.a_CoReg_SchemiContabili'!$T:$T,'X2.c CoReg_RiconcBilancio'!$C32,'X2.a_CoReg_SchemiContabili'!$N:$N)+SUMIF('X2.a_CoReg_SchemiContabili'!$T:$T,'X2.c CoReg_RiconcBilancio'!$C32,'X2.a_CoReg_SchemiContabili'!$R:$R)</f>
        <v>0</v>
      </c>
      <c r="F32" s="292">
        <f t="shared" si="0"/>
        <v>0</v>
      </c>
    </row>
    <row r="33" spans="3:6" outlineLevel="1" x14ac:dyDescent="0.3">
      <c r="C33" s="62" t="s">
        <v>344</v>
      </c>
      <c r="D33" s="218"/>
      <c r="E33" s="292">
        <f>SUMIF('X2.a_CoReg_SchemiContabili'!$T:$T,'X2.c CoReg_RiconcBilancio'!$C33,'X2.a_CoReg_SchemiContabili'!$I:$I)+SUMIF('X2.a_CoReg_SchemiContabili'!$T:$T,'X2.c CoReg_RiconcBilancio'!$C33,'X2.a_CoReg_SchemiContabili'!$N:$N)+SUMIF('X2.a_CoReg_SchemiContabili'!$T:$T,'X2.c CoReg_RiconcBilancio'!$C33,'X2.a_CoReg_SchemiContabili'!$R:$R)</f>
        <v>0</v>
      </c>
      <c r="F33" s="292">
        <f t="shared" si="0"/>
        <v>0</v>
      </c>
    </row>
    <row r="34" spans="3:6" outlineLevel="1" x14ac:dyDescent="0.3">
      <c r="C34" s="62" t="s">
        <v>387</v>
      </c>
      <c r="D34" s="218"/>
      <c r="E34" s="292">
        <f>SUMIF('X2.a_CoReg_SchemiContabili'!$T:$T,'X2.c CoReg_RiconcBilancio'!$C34,'X2.a_CoReg_SchemiContabili'!$I:$I)+SUMIF('X2.a_CoReg_SchemiContabili'!$T:$T,'X2.c CoReg_RiconcBilancio'!$C34,'X2.a_CoReg_SchemiContabili'!$N:$N)+SUMIF('X2.a_CoReg_SchemiContabili'!$T:$T,'X2.c CoReg_RiconcBilancio'!$C34,'X2.a_CoReg_SchemiContabili'!$R:$R)</f>
        <v>0</v>
      </c>
      <c r="F34" s="292">
        <f t="shared" si="0"/>
        <v>0</v>
      </c>
    </row>
    <row r="35" spans="3:6" outlineLevel="1" x14ac:dyDescent="0.35">
      <c r="C35" s="216" t="s">
        <v>633</v>
      </c>
      <c r="D35" s="217">
        <f>+SUM(D31:D34)</f>
        <v>0</v>
      </c>
      <c r="E35" s="217">
        <f>+SUM(E31:E34)</f>
        <v>0</v>
      </c>
      <c r="F35" s="217">
        <f t="shared" si="0"/>
        <v>0</v>
      </c>
    </row>
    <row r="36" spans="3:6" outlineLevel="1" x14ac:dyDescent="0.3">
      <c r="C36" s="62"/>
      <c r="E36" s="54"/>
      <c r="F36" s="54"/>
    </row>
    <row r="37" spans="3:6" outlineLevel="1" x14ac:dyDescent="0.3">
      <c r="C37" s="62" t="s">
        <v>634</v>
      </c>
      <c r="D37" s="218"/>
      <c r="E37" s="292">
        <f>SUMIF('X2.a_CoReg_SchemiContabili'!$T:$T,'X2.c CoReg_RiconcBilancio'!$C37,'X2.a_CoReg_SchemiContabili'!$I:$I)+SUMIF('X2.a_CoReg_SchemiContabili'!$T:$T,'X2.c CoReg_RiconcBilancio'!$C37,'X2.a_CoReg_SchemiContabili'!$N:$N)+SUMIF('X2.a_CoReg_SchemiContabili'!$T:$T,'X2.c CoReg_RiconcBilancio'!$C37,'X2.a_CoReg_SchemiContabili'!$R:$R)</f>
        <v>0</v>
      </c>
      <c r="F37" s="292">
        <f t="shared" si="0"/>
        <v>0</v>
      </c>
    </row>
    <row r="38" spans="3:6" outlineLevel="1" x14ac:dyDescent="0.3">
      <c r="C38" s="62" t="s">
        <v>635</v>
      </c>
      <c r="D38" s="218"/>
      <c r="E38" s="292">
        <f>SUMIF('X2.a_CoReg_SchemiContabili'!$T:$T,'X2.c CoReg_RiconcBilancio'!$C38,'X2.a_CoReg_SchemiContabili'!$I:$I)+SUMIF('X2.a_CoReg_SchemiContabili'!$T:$T,'X2.c CoReg_RiconcBilancio'!$C38,'X2.a_CoReg_SchemiContabili'!$N:$N)+SUMIF('X2.a_CoReg_SchemiContabili'!$T:$T,'X2.c CoReg_RiconcBilancio'!$C38,'X2.a_CoReg_SchemiContabili'!$R:$R)</f>
        <v>0</v>
      </c>
      <c r="F38" s="292">
        <f t="shared" si="0"/>
        <v>0</v>
      </c>
    </row>
    <row r="39" spans="3:6" outlineLevel="1" x14ac:dyDescent="0.35">
      <c r="C39" s="216" t="s">
        <v>636</v>
      </c>
      <c r="D39" s="217">
        <f>+SUM(D37:D38)</f>
        <v>0</v>
      </c>
      <c r="E39" s="217">
        <f>+SUM(E37:E38)</f>
        <v>0</v>
      </c>
      <c r="F39" s="217">
        <f t="shared" si="0"/>
        <v>0</v>
      </c>
    </row>
    <row r="40" spans="3:6" outlineLevel="1" x14ac:dyDescent="0.3">
      <c r="C40" s="62"/>
      <c r="D40" s="220"/>
      <c r="E40" s="54"/>
      <c r="F40" s="54"/>
    </row>
    <row r="41" spans="3:6" outlineLevel="1" x14ac:dyDescent="0.3">
      <c r="C41" s="62" t="s">
        <v>396</v>
      </c>
      <c r="D41" s="218"/>
      <c r="E41" s="292">
        <f>SUMIF('X2.a_CoReg_SchemiContabili'!$T:$T,'X2.c CoReg_RiconcBilancio'!$C41,'X2.a_CoReg_SchemiContabili'!$I:$I)+SUMIF('X2.a_CoReg_SchemiContabili'!$T:$T,'X2.c CoReg_RiconcBilancio'!$C41,'X2.a_CoReg_SchemiContabili'!$N:$N)+SUMIF('X2.a_CoReg_SchemiContabili'!$T:$T,'X2.c CoReg_RiconcBilancio'!$C41,'X2.a_CoReg_SchemiContabili'!$R:$R)</f>
        <v>0</v>
      </c>
      <c r="F41" s="292">
        <f t="shared" si="0"/>
        <v>0</v>
      </c>
    </row>
    <row r="42" spans="3:6" outlineLevel="1" x14ac:dyDescent="0.35">
      <c r="C42" s="216" t="s">
        <v>19</v>
      </c>
      <c r="D42" s="217">
        <f>+D29+D35+D39+D41</f>
        <v>0</v>
      </c>
      <c r="E42" s="217">
        <f>+E29+E35+E39+E41</f>
        <v>0</v>
      </c>
      <c r="F42" s="217">
        <f t="shared" si="0"/>
        <v>0</v>
      </c>
    </row>
    <row r="46" spans="3:6" ht="15.5" x14ac:dyDescent="0.35">
      <c r="C46" s="61" t="s">
        <v>637</v>
      </c>
      <c r="D46" s="61"/>
      <c r="E46" s="61"/>
      <c r="F46" s="61"/>
    </row>
    <row r="47" spans="3:6" outlineLevel="1" x14ac:dyDescent="0.35"/>
    <row r="48" spans="3:6" outlineLevel="1" x14ac:dyDescent="0.35">
      <c r="C48" s="214" t="s">
        <v>638</v>
      </c>
      <c r="D48" s="218"/>
      <c r="E48" s="295">
        <f>SUMIF('X2.a_CoReg_SchemiContabili'!$T:$T,'X2.c CoReg_RiconcBilancio'!$C48,'X2.a_CoReg_SchemiContabili'!$I:$I)+SUMIF('X2.a_CoReg_SchemiContabili'!$T:$T,'X2.c CoReg_RiconcBilancio'!$C48,'X2.a_CoReg_SchemiContabili'!$N:$N)+SUMIF('X2.a_CoReg_SchemiContabili'!$T:$T,'X2.c CoReg_RiconcBilancio'!$C48,'X2.a_CoReg_SchemiContabili'!$R:$R)</f>
        <v>0</v>
      </c>
      <c r="F48" s="215">
        <f>+E48-D48</f>
        <v>0</v>
      </c>
    </row>
    <row r="49" spans="3:6" outlineLevel="1" x14ac:dyDescent="0.3">
      <c r="C49" s="62"/>
      <c r="E49" s="53"/>
    </row>
    <row r="50" spans="3:6" outlineLevel="1" x14ac:dyDescent="0.35">
      <c r="C50" s="214" t="s">
        <v>639</v>
      </c>
      <c r="D50" s="221">
        <f>SUM(D51:D53)</f>
        <v>0</v>
      </c>
      <c r="E50" s="215">
        <f>SUM(E51:E53)</f>
        <v>0</v>
      </c>
      <c r="F50" s="215">
        <f>+E50-D50</f>
        <v>0</v>
      </c>
    </row>
    <row r="51" spans="3:6" outlineLevel="1" x14ac:dyDescent="0.3">
      <c r="C51" s="65" t="s">
        <v>428</v>
      </c>
      <c r="D51" s="218"/>
      <c r="E51" s="292">
        <f>SUMIF('X2.a_CoReg_SchemiContabili'!$T:$T,'X2.c CoReg_RiconcBilancio'!$C51,'X2.a_CoReg_SchemiContabili'!$I:$I)+SUMIF('X2.a_CoReg_SchemiContabili'!$T:$T,'X2.c CoReg_RiconcBilancio'!$C51,'X2.a_CoReg_SchemiContabili'!$N:$N)+SUMIF('X2.a_CoReg_SchemiContabili'!$T:$T,'X2.c CoReg_RiconcBilancio'!$C51,'X2.a_CoReg_SchemiContabili'!$R:$R)</f>
        <v>0</v>
      </c>
      <c r="F51" s="292">
        <f>+E51-D51</f>
        <v>0</v>
      </c>
    </row>
    <row r="52" spans="3:6" outlineLevel="1" x14ac:dyDescent="0.3">
      <c r="C52" s="65" t="s">
        <v>441</v>
      </c>
      <c r="D52" s="218"/>
      <c r="E52" s="292">
        <f>SUMIF('X2.a_CoReg_SchemiContabili'!$T:$T,'X2.c CoReg_RiconcBilancio'!$C52,'X2.a_CoReg_SchemiContabili'!$I:$I)+SUMIF('X2.a_CoReg_SchemiContabili'!$T:$T,'X2.c CoReg_RiconcBilancio'!$C52,'X2.a_CoReg_SchemiContabili'!$N:$N)+SUMIF('X2.a_CoReg_SchemiContabili'!$T:$T,'X2.c CoReg_RiconcBilancio'!$C52,'X2.a_CoReg_SchemiContabili'!$R:$R)</f>
        <v>0</v>
      </c>
      <c r="F52" s="292">
        <f>+E52-D52</f>
        <v>0</v>
      </c>
    </row>
    <row r="53" spans="3:6" outlineLevel="1" x14ac:dyDescent="0.3">
      <c r="C53" s="65" t="s">
        <v>459</v>
      </c>
      <c r="D53" s="218"/>
      <c r="E53" s="292">
        <f>SUMIF('X2.a_CoReg_SchemiContabili'!$T:$T,'X2.c CoReg_RiconcBilancio'!$C53,'X2.a_CoReg_SchemiContabili'!$I:$I)+SUMIF('X2.a_CoReg_SchemiContabili'!$T:$T,'X2.c CoReg_RiconcBilancio'!$C53,'X2.a_CoReg_SchemiContabili'!$N:$N)+SUMIF('X2.a_CoReg_SchemiContabili'!$T:$T,'X2.c CoReg_RiconcBilancio'!$C53,'X2.a_CoReg_SchemiContabili'!$R:$R)</f>
        <v>0</v>
      </c>
      <c r="F53" s="292">
        <f>+E53-D53</f>
        <v>0</v>
      </c>
    </row>
    <row r="54" spans="3:6" outlineLevel="1" x14ac:dyDescent="0.3">
      <c r="C54" s="62"/>
      <c r="E54" s="53"/>
    </row>
    <row r="55" spans="3:6" outlineLevel="1" x14ac:dyDescent="0.35">
      <c r="C55" s="214" t="s">
        <v>640</v>
      </c>
      <c r="D55" s="221">
        <f>SUM(D56:D59)</f>
        <v>0</v>
      </c>
      <c r="E55" s="215">
        <f>SUM(E56:E59)</f>
        <v>0</v>
      </c>
      <c r="F55" s="215">
        <f>+E55-D55</f>
        <v>0</v>
      </c>
    </row>
    <row r="56" spans="3:6" outlineLevel="1" x14ac:dyDescent="0.3">
      <c r="C56" s="60" t="s">
        <v>468</v>
      </c>
      <c r="D56" s="218"/>
      <c r="E56" s="292">
        <f>SUMIF('X2.a_CoReg_SchemiContabili'!$T:$T,'X2.c CoReg_RiconcBilancio'!$C56,'X2.a_CoReg_SchemiContabili'!$I:$I)+SUMIF('X2.a_CoReg_SchemiContabili'!$T:$T,'X2.c CoReg_RiconcBilancio'!$C56,'X2.a_CoReg_SchemiContabili'!$N:$N)+SUMIF('X2.a_CoReg_SchemiContabili'!$T:$T,'X2.c CoReg_RiconcBilancio'!$C56,'X2.a_CoReg_SchemiContabili'!$R:$R)</f>
        <v>0</v>
      </c>
      <c r="F56" s="292">
        <f>+E56-D56</f>
        <v>0</v>
      </c>
    </row>
    <row r="57" spans="3:6" outlineLevel="1" x14ac:dyDescent="0.3">
      <c r="C57" s="60" t="s">
        <v>463</v>
      </c>
      <c r="D57" s="218"/>
      <c r="E57" s="292">
        <f>SUMIF('X2.a_CoReg_SchemiContabili'!$T:$T,'X2.c CoReg_RiconcBilancio'!$C57,'X2.a_CoReg_SchemiContabili'!$I:$I)+SUMIF('X2.a_CoReg_SchemiContabili'!$T:$T,'X2.c CoReg_RiconcBilancio'!$C57,'X2.a_CoReg_SchemiContabili'!$N:$N)+SUMIF('X2.a_CoReg_SchemiContabili'!$T:$T,'X2.c CoReg_RiconcBilancio'!$C57,'X2.a_CoReg_SchemiContabili'!$R:$R)</f>
        <v>0</v>
      </c>
      <c r="F57" s="292">
        <f>+E57-D57</f>
        <v>0</v>
      </c>
    </row>
    <row r="58" spans="3:6" outlineLevel="1" x14ac:dyDescent="0.3">
      <c r="C58" s="60" t="s">
        <v>502</v>
      </c>
      <c r="D58" s="218"/>
      <c r="E58" s="292">
        <f>SUMIF('X2.a_CoReg_SchemiContabili'!$T:$T,'X2.c CoReg_RiconcBilancio'!$C58,'X2.a_CoReg_SchemiContabili'!$I:$I)+SUMIF('X2.a_CoReg_SchemiContabili'!$T:$T,'X2.c CoReg_RiconcBilancio'!$C58,'X2.a_CoReg_SchemiContabili'!$N:$N)+SUMIF('X2.a_CoReg_SchemiContabili'!$T:$T,'X2.c CoReg_RiconcBilancio'!$C58,'X2.a_CoReg_SchemiContabili'!$R:$R)</f>
        <v>0</v>
      </c>
      <c r="F58" s="292">
        <f>+E58-D58</f>
        <v>0</v>
      </c>
    </row>
    <row r="59" spans="3:6" outlineLevel="1" x14ac:dyDescent="0.3">
      <c r="C59" s="60" t="s">
        <v>583</v>
      </c>
      <c r="D59" s="218"/>
      <c r="E59" s="292">
        <f>SUMIF('X2.a_CoReg_SchemiContabili'!$T:$T,'X2.c CoReg_RiconcBilancio'!$C59,'X2.a_CoReg_SchemiContabili'!$I:$I)+SUMIF('X2.a_CoReg_SchemiContabili'!$T:$T,'X2.c CoReg_RiconcBilancio'!$C59,'X2.a_CoReg_SchemiContabili'!$N:$N)+SUMIF('X2.a_CoReg_SchemiContabili'!$T:$T,'X2.c CoReg_RiconcBilancio'!$C59,'X2.a_CoReg_SchemiContabili'!$R:$R)</f>
        <v>0</v>
      </c>
      <c r="F59" s="292">
        <f>+E59-D59</f>
        <v>0</v>
      </c>
    </row>
    <row r="60" spans="3:6" outlineLevel="1" x14ac:dyDescent="0.3">
      <c r="C60" s="62"/>
      <c r="E60" s="53"/>
    </row>
    <row r="61" spans="3:6" outlineLevel="1" x14ac:dyDescent="0.35">
      <c r="C61" s="214" t="s">
        <v>471</v>
      </c>
      <c r="D61" s="221">
        <f>SUM(D62:D63)</f>
        <v>0</v>
      </c>
      <c r="E61" s="215">
        <f>SUM(E62:E63)</f>
        <v>0</v>
      </c>
      <c r="F61" s="215">
        <f>+E61-D61</f>
        <v>0</v>
      </c>
    </row>
    <row r="62" spans="3:6" outlineLevel="1" x14ac:dyDescent="0.3">
      <c r="C62" s="65" t="s">
        <v>641</v>
      </c>
      <c r="D62" s="218"/>
      <c r="E62" s="292">
        <f>SUMIF('X2.a_CoReg_SchemiContabili'!$T:$T,'X2.c CoReg_RiconcBilancio'!$C62,'X2.a_CoReg_SchemiContabili'!$I:$I)+SUMIF('X2.a_CoReg_SchemiContabili'!$T:$T,'X2.c CoReg_RiconcBilancio'!$C62,'X2.a_CoReg_SchemiContabili'!$N:$N)+SUMIF('X2.a_CoReg_SchemiContabili'!$T:$T,'X2.c CoReg_RiconcBilancio'!$C62,'X2.a_CoReg_SchemiContabili'!$R:$R)</f>
        <v>0</v>
      </c>
      <c r="F62" s="292">
        <f>+E62-D62</f>
        <v>0</v>
      </c>
    </row>
    <row r="63" spans="3:6" outlineLevel="1" x14ac:dyDescent="0.3">
      <c r="C63" s="65" t="s">
        <v>642</v>
      </c>
      <c r="D63" s="218"/>
      <c r="E63" s="292">
        <f>SUMIF('X2.a_CoReg_SchemiContabili'!$T:$T,'X2.c CoReg_RiconcBilancio'!$C63,'X2.a_CoReg_SchemiContabili'!$I:$I)+SUMIF('X2.a_CoReg_SchemiContabili'!$T:$T,'X2.c CoReg_RiconcBilancio'!$C63,'X2.a_CoReg_SchemiContabili'!$N:$N)+SUMIF('X2.a_CoReg_SchemiContabili'!$T:$T,'X2.c CoReg_RiconcBilancio'!$C63,'X2.a_CoReg_SchemiContabili'!$R:$R)</f>
        <v>0</v>
      </c>
      <c r="F63" s="292">
        <f>+E63-D63</f>
        <v>0</v>
      </c>
    </row>
    <row r="64" spans="3:6" outlineLevel="1" x14ac:dyDescent="0.35"/>
    <row r="65" spans="3:6" outlineLevel="1" x14ac:dyDescent="0.35">
      <c r="C65" s="66" t="s">
        <v>643</v>
      </c>
      <c r="D65" s="222">
        <f>+D48+D50+D55+D61</f>
        <v>0</v>
      </c>
      <c r="E65" s="67">
        <f>+E48+E50+E55+E61</f>
        <v>0</v>
      </c>
      <c r="F65" s="67">
        <f>+E65-D65</f>
        <v>0</v>
      </c>
    </row>
    <row r="66" spans="3:6" ht="14.9" customHeight="1" x14ac:dyDescent="0.35"/>
    <row r="67" spans="3:6" ht="14.9" customHeight="1" x14ac:dyDescent="0.35"/>
    <row r="69" spans="3:6" ht="15.5" x14ac:dyDescent="0.35">
      <c r="C69" s="61" t="s">
        <v>644</v>
      </c>
      <c r="D69" s="61"/>
      <c r="E69" s="61"/>
      <c r="F69" s="61"/>
    </row>
    <row r="70" spans="3:6" outlineLevel="1" x14ac:dyDescent="0.3">
      <c r="C70" s="62"/>
      <c r="E70" s="53"/>
    </row>
    <row r="71" spans="3:6" outlineLevel="1" x14ac:dyDescent="0.35">
      <c r="C71" s="27" t="s">
        <v>645</v>
      </c>
      <c r="D71" s="221">
        <f>SUM(D72:D80)</f>
        <v>0</v>
      </c>
      <c r="E71" s="55">
        <f>SUM(E72:E80)</f>
        <v>0</v>
      </c>
      <c r="F71" s="55">
        <f t="shared" ref="F71:F80" si="1">+E71-D71</f>
        <v>0</v>
      </c>
    </row>
    <row r="72" spans="3:6" outlineLevel="1" x14ac:dyDescent="0.3">
      <c r="C72" s="68" t="s">
        <v>512</v>
      </c>
      <c r="D72" s="218"/>
      <c r="E72" s="291">
        <f>SUMIF('X2.a_CoReg_SchemiContabili'!$T:$T,'X2.c CoReg_RiconcBilancio'!$C72,'X2.a_CoReg_SchemiContabili'!$I:$I)+SUMIF('X2.a_CoReg_SchemiContabili'!$T:$T,'X2.c CoReg_RiconcBilancio'!$C72,'X2.a_CoReg_SchemiContabili'!$N:$N)+SUMIF('X2.a_CoReg_SchemiContabili'!$T:$T,'X2.c CoReg_RiconcBilancio'!$C72,'X2.a_CoReg_SchemiContabili'!$R:$R)</f>
        <v>0</v>
      </c>
      <c r="F72" s="56">
        <f t="shared" si="1"/>
        <v>0</v>
      </c>
    </row>
    <row r="73" spans="3:6" outlineLevel="1" x14ac:dyDescent="0.3">
      <c r="C73" s="68" t="s">
        <v>518</v>
      </c>
      <c r="D73" s="218"/>
      <c r="E73" s="53">
        <f>SUMIF('X2.a_CoReg_SchemiContabili'!$T:$T,'X2.c CoReg_RiconcBilancio'!$C73,'X2.a_CoReg_SchemiContabili'!$I:$I)+SUMIF('X2.a_CoReg_SchemiContabili'!$T:$T,'X2.c CoReg_RiconcBilancio'!$C73,'X2.a_CoReg_SchemiContabili'!$N:$N)+SUMIF('X2.a_CoReg_SchemiContabili'!$T:$T,'X2.c CoReg_RiconcBilancio'!$C73,'X2.a_CoReg_SchemiContabili'!$R:$R)</f>
        <v>0</v>
      </c>
      <c r="F73" s="56"/>
    </row>
    <row r="74" spans="3:6" outlineLevel="1" x14ac:dyDescent="0.3">
      <c r="C74" s="68" t="s">
        <v>520</v>
      </c>
      <c r="D74" s="218"/>
      <c r="E74" s="53">
        <f>SUMIF('X2.a_CoReg_SchemiContabili'!$T:$T,'X2.c CoReg_RiconcBilancio'!$C74,'X2.a_CoReg_SchemiContabili'!$I:$I)+SUMIF('X2.a_CoReg_SchemiContabili'!$T:$T,'X2.c CoReg_RiconcBilancio'!$C74,'X2.a_CoReg_SchemiContabili'!$N:$N)+SUMIF('X2.a_CoReg_SchemiContabili'!$T:$T,'X2.c CoReg_RiconcBilancio'!$C74,'X2.a_CoReg_SchemiContabili'!$R:$R)</f>
        <v>0</v>
      </c>
      <c r="F74" s="56"/>
    </row>
    <row r="75" spans="3:6" outlineLevel="1" x14ac:dyDescent="0.3">
      <c r="C75" s="68" t="s">
        <v>516</v>
      </c>
      <c r="D75" s="218"/>
      <c r="E75" s="291">
        <f>SUMIF('X2.a_CoReg_SchemiContabili'!$T:$T,'X2.c CoReg_RiconcBilancio'!$C75,'X2.a_CoReg_SchemiContabili'!$I:$I)+SUMIF('X2.a_CoReg_SchemiContabili'!$T:$T,'X2.c CoReg_RiconcBilancio'!$C75,'X2.a_CoReg_SchemiContabili'!$N:$N)+SUMIF('X2.a_CoReg_SchemiContabili'!$T:$T,'X2.c CoReg_RiconcBilancio'!$C75,'X2.a_CoReg_SchemiContabili'!$R:$R)</f>
        <v>0</v>
      </c>
      <c r="F75" s="56">
        <f t="shared" si="1"/>
        <v>0</v>
      </c>
    </row>
    <row r="76" spans="3:6" outlineLevel="1" x14ac:dyDescent="0.3">
      <c r="C76" s="68" t="s">
        <v>522</v>
      </c>
      <c r="D76" s="218"/>
      <c r="E76" s="53">
        <f>SUMIF('X2.a_CoReg_SchemiContabili'!$T:$T,'X2.c CoReg_RiconcBilancio'!$C76,'X2.a_CoReg_SchemiContabili'!$I:$I)+SUMIF('X2.a_CoReg_SchemiContabili'!$T:$T,'X2.c CoReg_RiconcBilancio'!$C76,'X2.a_CoReg_SchemiContabili'!$N:$N)+SUMIF('X2.a_CoReg_SchemiContabili'!$T:$T,'X2.c CoReg_RiconcBilancio'!$C76,'X2.a_CoReg_SchemiContabili'!$R:$R)</f>
        <v>0</v>
      </c>
      <c r="F76" s="56"/>
    </row>
    <row r="77" spans="3:6" outlineLevel="1" x14ac:dyDescent="0.3">
      <c r="C77" s="68" t="s">
        <v>527</v>
      </c>
      <c r="D77" s="218"/>
      <c r="E77" s="53">
        <f>SUMIF('X2.a_CoReg_SchemiContabili'!$T:$T,'X2.c CoReg_RiconcBilancio'!$C77,'X2.a_CoReg_SchemiContabili'!$I:$I)+SUMIF('X2.a_CoReg_SchemiContabili'!$T:$T,'X2.c CoReg_RiconcBilancio'!$C77,'X2.a_CoReg_SchemiContabili'!$N:$N)+SUMIF('X2.a_CoReg_SchemiContabili'!$T:$T,'X2.c CoReg_RiconcBilancio'!$C77,'X2.a_CoReg_SchemiContabili'!$R:$R)</f>
        <v>0</v>
      </c>
      <c r="F77" s="56">
        <f t="shared" si="1"/>
        <v>0</v>
      </c>
    </row>
    <row r="78" spans="3:6" outlineLevel="1" x14ac:dyDescent="0.3">
      <c r="C78" s="68" t="s">
        <v>524</v>
      </c>
      <c r="D78" s="218"/>
      <c r="E78" s="53">
        <f>SUMIF('X2.a_CoReg_SchemiContabili'!$T:$T,'X2.c CoReg_RiconcBilancio'!$C78,'X2.a_CoReg_SchemiContabili'!$I:$I)+SUMIF('X2.a_CoReg_SchemiContabili'!$T:$T,'X2.c CoReg_RiconcBilancio'!$C78,'X2.a_CoReg_SchemiContabili'!$N:$N)+SUMIF('X2.a_CoReg_SchemiContabili'!$T:$T,'X2.c CoReg_RiconcBilancio'!$C78,'X2.a_CoReg_SchemiContabili'!$R:$R)</f>
        <v>0</v>
      </c>
      <c r="F78" s="56"/>
    </row>
    <row r="79" spans="3:6" outlineLevel="1" x14ac:dyDescent="0.3">
      <c r="C79" s="68" t="s">
        <v>909</v>
      </c>
      <c r="D79" s="218"/>
      <c r="E79" s="53">
        <f>SUMIF('X2.a_CoReg_SchemiContabili'!$T:$T,'X2.c CoReg_RiconcBilancio'!$C79,'X2.a_CoReg_SchemiContabili'!$I:$I)+SUMIF('X2.a_CoReg_SchemiContabili'!$T:$T,'X2.c CoReg_RiconcBilancio'!$C79,'X2.a_CoReg_SchemiContabili'!$N:$N)+SUMIF('X2.a_CoReg_SchemiContabili'!$T:$T,'X2.c CoReg_RiconcBilancio'!$C79,'X2.a_CoReg_SchemiContabili'!$R:$R)</f>
        <v>0</v>
      </c>
      <c r="F79" s="56">
        <f t="shared" si="1"/>
        <v>0</v>
      </c>
    </row>
    <row r="80" spans="3:6" outlineLevel="1" x14ac:dyDescent="0.3">
      <c r="C80" s="68" t="s">
        <v>530</v>
      </c>
      <c r="D80" s="218"/>
      <c r="E80" s="53">
        <f>SUMIF('X2.a_CoReg_SchemiContabili'!$T:$T,'X2.c CoReg_RiconcBilancio'!$C80,'X2.a_CoReg_SchemiContabili'!$I:$I)+SUMIF('X2.a_CoReg_SchemiContabili'!$T:$T,'X2.c CoReg_RiconcBilancio'!$C80,'X2.a_CoReg_SchemiContabili'!$N:$N)+SUMIF('X2.a_CoReg_SchemiContabili'!$T:$T,'X2.c CoReg_RiconcBilancio'!$C80,'X2.a_CoReg_SchemiContabili'!$R:$R)</f>
        <v>0</v>
      </c>
      <c r="F80" s="56">
        <f t="shared" si="1"/>
        <v>0</v>
      </c>
    </row>
    <row r="81" spans="3:6" outlineLevel="1" x14ac:dyDescent="0.3">
      <c r="C81" s="68" t="s">
        <v>526</v>
      </c>
      <c r="D81" s="218"/>
      <c r="E81" s="53">
        <f>SUMIF('X2.a_CoReg_SchemiContabili'!$T:$T,'X2.c CoReg_RiconcBilancio'!$C81,'X2.a_CoReg_SchemiContabili'!$I:$I)+SUMIF('X2.a_CoReg_SchemiContabili'!$T:$T,'X2.c CoReg_RiconcBilancio'!$C81,'X2.a_CoReg_SchemiContabili'!$N:$N)+SUMIF('X2.a_CoReg_SchemiContabili'!$T:$T,'X2.c CoReg_RiconcBilancio'!$C81,'X2.a_CoReg_SchemiContabili'!$R:$R)</f>
        <v>0</v>
      </c>
      <c r="F81" s="56"/>
    </row>
    <row r="82" spans="3:6" outlineLevel="1" x14ac:dyDescent="0.3">
      <c r="E82" s="53"/>
    </row>
    <row r="83" spans="3:6" outlineLevel="1" x14ac:dyDescent="0.35">
      <c r="C83" s="27" t="s">
        <v>536</v>
      </c>
      <c r="D83" s="218"/>
      <c r="E83" s="55">
        <f>SUMIF('X2.a_CoReg_SchemiContabili'!$T:$T,'X2.c CoReg_RiconcBilancio'!$C83,'X2.a_CoReg_SchemiContabili'!$I:$I)+SUMIF('X2.a_CoReg_SchemiContabili'!$T:$T,'X2.c CoReg_RiconcBilancio'!$C83,'X2.a_CoReg_SchemiContabili'!$N:$N)+SUMIF('X2.a_CoReg_SchemiContabili'!$T:$T,'X2.c CoReg_RiconcBilancio'!$C83,'X2.a_CoReg_SchemiContabili'!$R:$R)</f>
        <v>0</v>
      </c>
      <c r="F83" s="55">
        <f>+E83-D83</f>
        <v>0</v>
      </c>
    </row>
    <row r="84" spans="3:6" outlineLevel="1" x14ac:dyDescent="0.3">
      <c r="E84" s="53"/>
    </row>
    <row r="85" spans="3:6" outlineLevel="1" x14ac:dyDescent="0.35">
      <c r="C85" s="27" t="s">
        <v>541</v>
      </c>
      <c r="D85" s="218"/>
      <c r="E85" s="55">
        <f>SUMIF('X2.a_CoReg_SchemiContabili'!$T:$T,'X2.c CoReg_RiconcBilancio'!$C85,'X2.a_CoReg_SchemiContabili'!$I:$I)+SUMIF('X2.a_CoReg_SchemiContabili'!$T:$T,'X2.c CoReg_RiconcBilancio'!$C85,'X2.a_CoReg_SchemiContabili'!$N:$N)+SUMIF('X2.a_CoReg_SchemiContabili'!$T:$T,'X2.c CoReg_RiconcBilancio'!$C85,'X2.a_CoReg_SchemiContabili'!$R:$R)</f>
        <v>0</v>
      </c>
      <c r="F85" s="55">
        <f>+E85-D85</f>
        <v>0</v>
      </c>
    </row>
    <row r="86" spans="3:6" outlineLevel="1" x14ac:dyDescent="0.3">
      <c r="E86" s="53"/>
    </row>
    <row r="87" spans="3:6" outlineLevel="1" x14ac:dyDescent="0.35">
      <c r="C87" s="27" t="s">
        <v>555</v>
      </c>
      <c r="D87" s="218"/>
      <c r="E87" s="55">
        <f>SUMIF('X2.a_CoReg_SchemiContabili'!$T:$T,'X2.c CoReg_RiconcBilancio'!$C87,'X2.a_CoReg_SchemiContabili'!$I:$I)+SUMIF('X2.a_CoReg_SchemiContabili'!$T:$T,'X2.c CoReg_RiconcBilancio'!$C87,'X2.a_CoReg_SchemiContabili'!$N:$N)+SUMIF('X2.a_CoReg_SchemiContabili'!$T:$T,'X2.c CoReg_RiconcBilancio'!$C87,'X2.a_CoReg_SchemiContabili'!$R:$R)</f>
        <v>0</v>
      </c>
      <c r="F87" s="55">
        <f t="shared" ref="F87" si="2">+E87-D87</f>
        <v>0</v>
      </c>
    </row>
    <row r="88" spans="3:6" outlineLevel="1" x14ac:dyDescent="0.3">
      <c r="E88" s="53"/>
    </row>
    <row r="89" spans="3:6" outlineLevel="1" x14ac:dyDescent="0.35">
      <c r="C89" s="27" t="s">
        <v>479</v>
      </c>
      <c r="D89" s="221">
        <f>SUM(D90:D91)</f>
        <v>0</v>
      </c>
      <c r="E89" s="55">
        <f>SUM(E90:E91)</f>
        <v>0</v>
      </c>
      <c r="F89" s="55">
        <f>+E89-D89</f>
        <v>0</v>
      </c>
    </row>
    <row r="90" spans="3:6" outlineLevel="1" x14ac:dyDescent="0.3">
      <c r="C90" s="68" t="s">
        <v>646</v>
      </c>
      <c r="D90" s="218"/>
      <c r="E90" s="53">
        <f>SUMIF('X2.a_CoReg_SchemiContabili'!$T:$T,'X2.c CoReg_RiconcBilancio'!$C90,'X2.a_CoReg_SchemiContabili'!$I:$I)+SUMIF('X2.a_CoReg_SchemiContabili'!$T:$T,'X2.c CoReg_RiconcBilancio'!$C90,'X2.a_CoReg_SchemiContabili'!$N:$N)+SUMIF('X2.a_CoReg_SchemiContabili'!$T:$T,'X2.c CoReg_RiconcBilancio'!$C90,'X2.a_CoReg_SchemiContabili'!$R:$R)</f>
        <v>0</v>
      </c>
      <c r="F90" s="56">
        <f>+E90-D90</f>
        <v>0</v>
      </c>
    </row>
    <row r="91" spans="3:6" outlineLevel="1" x14ac:dyDescent="0.3">
      <c r="C91" s="68" t="s">
        <v>647</v>
      </c>
      <c r="D91" s="218"/>
      <c r="E91" s="53">
        <f>SUMIF('X2.a_CoReg_SchemiContabili'!$T:$T,'X2.c CoReg_RiconcBilancio'!$C91,'X2.a_CoReg_SchemiContabili'!$I:$I)+SUMIF('X2.a_CoReg_SchemiContabili'!$T:$T,'X2.c CoReg_RiconcBilancio'!$C91,'X2.a_CoReg_SchemiContabili'!$N:$N)+SUMIF('X2.a_CoReg_SchemiContabili'!$T:$T,'X2.c CoReg_RiconcBilancio'!$C91,'X2.a_CoReg_SchemiContabili'!$R:$R)</f>
        <v>0</v>
      </c>
      <c r="F91" s="56">
        <f>+E91-D91</f>
        <v>0</v>
      </c>
    </row>
    <row r="92" spans="3:6" outlineLevel="1" x14ac:dyDescent="0.35"/>
    <row r="93" spans="3:6" x14ac:dyDescent="0.35">
      <c r="C93" s="66" t="s">
        <v>648</v>
      </c>
      <c r="D93" s="222">
        <f>+D71+D83+D85+D87+D89</f>
        <v>0</v>
      </c>
      <c r="E93" s="67">
        <f>+E71+E83+E85+E87+E89</f>
        <v>0</v>
      </c>
      <c r="F93" s="67">
        <f>+E93-D93</f>
        <v>0</v>
      </c>
    </row>
  </sheetData>
  <conditionalFormatting sqref="U3:CE4">
    <cfRule type="expression" dxfId="5" priority="1">
      <formula>ISNUMBER(#REF!)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&amp;RAnn. "X" all'All. "A" alla delibera n. 124/2026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1623-57D9-470F-9974-7BBB41E7E6EA}">
  <sheetPr>
    <tabColor theme="9" tint="0.39997558519241921"/>
    <pageSetUpPr fitToPage="1"/>
  </sheetPr>
  <dimension ref="B2:M140"/>
  <sheetViews>
    <sheetView showGridLines="0" zoomScale="80" zoomScaleNormal="80" workbookViewId="0"/>
  </sheetViews>
  <sheetFormatPr defaultColWidth="9.453125" defaultRowHeight="13" x14ac:dyDescent="0.35"/>
  <cols>
    <col min="1" max="1" width="2.54296875" style="124" customWidth="1"/>
    <col min="2" max="2" width="72.453125" style="124" customWidth="1"/>
    <col min="3" max="12" width="15.54296875" style="124" customWidth="1"/>
    <col min="13" max="13" width="59.453125" style="124" bestFit="1" customWidth="1"/>
    <col min="14" max="16384" width="9.453125" style="124"/>
  </cols>
  <sheetData>
    <row r="2" spans="2:13" s="158" customFormat="1" ht="21" x14ac:dyDescent="0.35">
      <c r="B2" s="58" t="s">
        <v>783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s="303" customFormat="1" x14ac:dyDescent="0.35">
      <c r="B3" s="304" t="s">
        <v>989</v>
      </c>
    </row>
    <row r="4" spans="2:13" s="303" customFormat="1" x14ac:dyDescent="0.35">
      <c r="B4" s="304" t="s">
        <v>987</v>
      </c>
    </row>
    <row r="6" spans="2:13" s="60" customFormat="1" ht="18.5" x14ac:dyDescent="0.35">
      <c r="B6" s="162" t="s">
        <v>908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9" spans="2:13" x14ac:dyDescent="0.35">
      <c r="B9" s="321" t="s">
        <v>784</v>
      </c>
      <c r="C9" s="321" t="s">
        <v>785</v>
      </c>
      <c r="D9" s="322" t="s">
        <v>786</v>
      </c>
      <c r="E9" s="322" t="s">
        <v>787</v>
      </c>
      <c r="F9" s="322" t="s">
        <v>788</v>
      </c>
      <c r="G9" s="322" t="s">
        <v>789</v>
      </c>
      <c r="H9" s="323" t="s">
        <v>790</v>
      </c>
      <c r="I9" s="323" t="s">
        <v>791</v>
      </c>
      <c r="J9" s="323" t="s">
        <v>792</v>
      </c>
      <c r="K9" s="323" t="s">
        <v>793</v>
      </c>
      <c r="L9" s="321" t="s">
        <v>627</v>
      </c>
      <c r="M9" s="321" t="s">
        <v>794</v>
      </c>
    </row>
    <row r="10" spans="2:13" x14ac:dyDescent="0.35">
      <c r="B10" s="321"/>
      <c r="C10" s="321"/>
      <c r="D10" s="322"/>
      <c r="E10" s="322"/>
      <c r="F10" s="322"/>
      <c r="G10" s="322"/>
      <c r="H10" s="323"/>
      <c r="I10" s="323"/>
      <c r="J10" s="323"/>
      <c r="K10" s="323"/>
      <c r="L10" s="321"/>
      <c r="M10" s="321"/>
    </row>
    <row r="11" spans="2:13" x14ac:dyDescent="0.35">
      <c r="B11" s="321"/>
      <c r="C11" s="321"/>
      <c r="D11" s="322"/>
      <c r="E11" s="322"/>
      <c r="F11" s="322"/>
      <c r="G11" s="322"/>
      <c r="H11" s="323"/>
      <c r="I11" s="323"/>
      <c r="J11" s="323"/>
      <c r="K11" s="323"/>
      <c r="L11" s="321"/>
      <c r="M11" s="321"/>
    </row>
    <row r="12" spans="2:13" x14ac:dyDescent="0.35">
      <c r="B12" s="128" t="s">
        <v>795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 t="s">
        <v>639</v>
      </c>
    </row>
    <row r="13" spans="2:13" x14ac:dyDescent="0.35">
      <c r="B13" s="129" t="s">
        <v>649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>
        <f t="shared" ref="L13:L22" si="0">SUM(C13:K13)</f>
        <v>0</v>
      </c>
      <c r="M13" s="131" t="s">
        <v>441</v>
      </c>
    </row>
    <row r="14" spans="2:13" x14ac:dyDescent="0.35">
      <c r="B14" s="129" t="s">
        <v>796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>
        <f t="shared" si="0"/>
        <v>0</v>
      </c>
      <c r="M14" s="131" t="s">
        <v>428</v>
      </c>
    </row>
    <row r="15" spans="2:13" x14ac:dyDescent="0.35">
      <c r="B15" s="129" t="s">
        <v>865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>
        <f t="shared" ref="L15" si="1">SUM(C15:K15)</f>
        <v>0</v>
      </c>
      <c r="M15" s="131" t="s">
        <v>428</v>
      </c>
    </row>
    <row r="16" spans="2:13" x14ac:dyDescent="0.35">
      <c r="B16" s="129" t="s">
        <v>650</v>
      </c>
      <c r="C16" s="130"/>
      <c r="D16" s="130"/>
      <c r="E16" s="130"/>
      <c r="F16" s="130"/>
      <c r="G16" s="130"/>
      <c r="H16" s="132"/>
      <c r="I16" s="132"/>
      <c r="J16" s="132"/>
      <c r="K16" s="132"/>
      <c r="L16" s="132">
        <f t="shared" si="0"/>
        <v>0</v>
      </c>
      <c r="M16" s="133"/>
    </row>
    <row r="17" spans="2:13" x14ac:dyDescent="0.35">
      <c r="B17" s="129" t="s">
        <v>797</v>
      </c>
      <c r="C17" s="130"/>
      <c r="D17" s="130"/>
      <c r="E17" s="130"/>
      <c r="F17" s="130"/>
      <c r="G17" s="130"/>
      <c r="H17" s="132"/>
      <c r="I17" s="132"/>
      <c r="J17" s="132"/>
      <c r="K17" s="132"/>
      <c r="L17" s="132">
        <f t="shared" si="0"/>
        <v>0</v>
      </c>
      <c r="M17" s="133"/>
    </row>
    <row r="18" spans="2:13" x14ac:dyDescent="0.35">
      <c r="B18" s="129" t="s">
        <v>798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>
        <f t="shared" si="0"/>
        <v>0</v>
      </c>
      <c r="M18" s="131" t="s">
        <v>459</v>
      </c>
    </row>
    <row r="19" spans="2:13" x14ac:dyDescent="0.35">
      <c r="B19" s="129" t="s">
        <v>799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>
        <f t="shared" si="0"/>
        <v>0</v>
      </c>
      <c r="M19" s="131" t="s">
        <v>459</v>
      </c>
    </row>
    <row r="20" spans="2:13" x14ac:dyDescent="0.35">
      <c r="B20" s="129" t="s">
        <v>800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>
        <f t="shared" si="0"/>
        <v>0</v>
      </c>
      <c r="M20" s="131" t="s">
        <v>459</v>
      </c>
    </row>
    <row r="21" spans="2:13" x14ac:dyDescent="0.35">
      <c r="B21" s="129" t="s">
        <v>801</v>
      </c>
      <c r="C21" s="130"/>
      <c r="D21" s="130"/>
      <c r="E21" s="130"/>
      <c r="F21" s="130"/>
      <c r="G21" s="130"/>
      <c r="H21" s="132"/>
      <c r="I21" s="132"/>
      <c r="J21" s="132"/>
      <c r="K21" s="132"/>
      <c r="L21" s="132">
        <f t="shared" si="0"/>
        <v>0</v>
      </c>
      <c r="M21" s="133"/>
    </row>
    <row r="22" spans="2:13" x14ac:dyDescent="0.35">
      <c r="B22" s="129" t="s">
        <v>802</v>
      </c>
      <c r="C22" s="130"/>
      <c r="D22" s="130"/>
      <c r="E22" s="130"/>
      <c r="F22" s="130"/>
      <c r="G22" s="130"/>
      <c r="H22" s="132"/>
      <c r="I22" s="132"/>
      <c r="J22" s="132"/>
      <c r="K22" s="132"/>
      <c r="L22" s="132">
        <f t="shared" si="0"/>
        <v>0</v>
      </c>
      <c r="M22" s="133"/>
    </row>
    <row r="23" spans="2:13" s="125" customFormat="1" x14ac:dyDescent="0.35">
      <c r="B23" s="134" t="s">
        <v>803</v>
      </c>
      <c r="C23" s="135">
        <f>SUM(C13:C22)</f>
        <v>0</v>
      </c>
      <c r="D23" s="135">
        <f t="shared" ref="D23:L23" si="2">SUM(D13:D22)</f>
        <v>0</v>
      </c>
      <c r="E23" s="135">
        <f t="shared" si="2"/>
        <v>0</v>
      </c>
      <c r="F23" s="135">
        <f t="shared" si="2"/>
        <v>0</v>
      </c>
      <c r="G23" s="135">
        <f t="shared" si="2"/>
        <v>0</v>
      </c>
      <c r="H23" s="135">
        <f>SUM(H13:H22)</f>
        <v>0</v>
      </c>
      <c r="I23" s="135">
        <f t="shared" ref="I23:J23" si="3">SUM(I13:I22)</f>
        <v>0</v>
      </c>
      <c r="J23" s="135">
        <f t="shared" si="3"/>
        <v>0</v>
      </c>
      <c r="K23" s="135">
        <f t="shared" si="2"/>
        <v>0</v>
      </c>
      <c r="L23" s="135">
        <f t="shared" si="2"/>
        <v>0</v>
      </c>
      <c r="M23" s="136"/>
    </row>
    <row r="24" spans="2:13" x14ac:dyDescent="0.35">
      <c r="B24" s="128" t="s">
        <v>804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28" t="s">
        <v>640</v>
      </c>
    </row>
    <row r="25" spans="2:13" x14ac:dyDescent="0.35">
      <c r="B25" s="129" t="s">
        <v>466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>
        <f t="shared" ref="L25:L31" si="4">SUM(C25:K25)</f>
        <v>0</v>
      </c>
      <c r="M25" s="131" t="s">
        <v>468</v>
      </c>
    </row>
    <row r="26" spans="2:13" x14ac:dyDescent="0.35">
      <c r="B26" s="129" t="s">
        <v>651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>
        <f t="shared" si="4"/>
        <v>0</v>
      </c>
      <c r="M26" s="131" t="s">
        <v>463</v>
      </c>
    </row>
    <row r="27" spans="2:13" x14ac:dyDescent="0.35">
      <c r="B27" s="129" t="s">
        <v>805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>
        <f t="shared" si="4"/>
        <v>0</v>
      </c>
      <c r="M27" s="131" t="s">
        <v>463</v>
      </c>
    </row>
    <row r="28" spans="2:13" x14ac:dyDescent="0.35">
      <c r="B28" s="129" t="s">
        <v>802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>
        <f t="shared" si="4"/>
        <v>0</v>
      </c>
      <c r="M28" s="131" t="s">
        <v>463</v>
      </c>
    </row>
    <row r="29" spans="2:13" x14ac:dyDescent="0.35">
      <c r="B29" s="129" t="s">
        <v>806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>
        <f t="shared" si="4"/>
        <v>0</v>
      </c>
      <c r="M29" s="131" t="s">
        <v>463</v>
      </c>
    </row>
    <row r="30" spans="2:13" x14ac:dyDescent="0.35">
      <c r="B30" s="129" t="s">
        <v>800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>
        <f t="shared" si="4"/>
        <v>0</v>
      </c>
      <c r="M30" s="131" t="s">
        <v>807</v>
      </c>
    </row>
    <row r="31" spans="2:13" x14ac:dyDescent="0.35">
      <c r="B31" s="129" t="s">
        <v>652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>
        <f t="shared" si="4"/>
        <v>0</v>
      </c>
      <c r="M31" s="131" t="s">
        <v>583</v>
      </c>
    </row>
    <row r="32" spans="2:13" x14ac:dyDescent="0.35">
      <c r="B32" s="128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28" t="s">
        <v>471</v>
      </c>
    </row>
    <row r="33" spans="2:13" x14ac:dyDescent="0.35">
      <c r="B33" s="138"/>
      <c r="C33" s="132"/>
      <c r="D33" s="130"/>
      <c r="E33" s="130"/>
      <c r="F33" s="130"/>
      <c r="G33" s="130"/>
      <c r="H33" s="130"/>
      <c r="I33" s="130"/>
      <c r="J33" s="130"/>
      <c r="K33" s="130"/>
      <c r="L33" s="130">
        <f>SUM(C33:K33)</f>
        <v>0</v>
      </c>
      <c r="M33" s="131" t="s">
        <v>641</v>
      </c>
    </row>
    <row r="34" spans="2:13" x14ac:dyDescent="0.35">
      <c r="B34" s="138"/>
      <c r="C34" s="132"/>
      <c r="D34" s="130"/>
      <c r="E34" s="130"/>
      <c r="F34" s="130"/>
      <c r="G34" s="130"/>
      <c r="H34" s="130"/>
      <c r="I34" s="130"/>
      <c r="J34" s="130"/>
      <c r="K34" s="130"/>
      <c r="L34" s="130">
        <f>SUM(C34:K34)</f>
        <v>0</v>
      </c>
      <c r="M34" s="131" t="s">
        <v>642</v>
      </c>
    </row>
    <row r="35" spans="2:13" s="125" customFormat="1" x14ac:dyDescent="0.35">
      <c r="B35" s="134" t="s">
        <v>808</v>
      </c>
      <c r="C35" s="135">
        <f t="shared" ref="C35:K35" si="5">+C25+C26+C27+C28+C29+C30+C31+C33+C34</f>
        <v>0</v>
      </c>
      <c r="D35" s="135">
        <f t="shared" si="5"/>
        <v>0</v>
      </c>
      <c r="E35" s="135">
        <f t="shared" si="5"/>
        <v>0</v>
      </c>
      <c r="F35" s="135">
        <f t="shared" si="5"/>
        <v>0</v>
      </c>
      <c r="G35" s="135">
        <f t="shared" si="5"/>
        <v>0</v>
      </c>
      <c r="H35" s="135">
        <f>+H25+H26+H27+H28+H29+H30+H31+H33+H34</f>
        <v>0</v>
      </c>
      <c r="I35" s="135">
        <f t="shared" ref="I35:J35" si="6">+I25+I26+I27+I28+I29+I30+I31+I33+I34</f>
        <v>0</v>
      </c>
      <c r="J35" s="135">
        <f t="shared" si="6"/>
        <v>0</v>
      </c>
      <c r="K35" s="135">
        <f t="shared" si="5"/>
        <v>0</v>
      </c>
      <c r="L35" s="135">
        <f>+L25+L26+L27+L28+L29+L30+L31+L33+L34</f>
        <v>0</v>
      </c>
      <c r="M35" s="139"/>
    </row>
    <row r="36" spans="2:13" x14ac:dyDescent="0.35">
      <c r="B36" s="140" t="s">
        <v>809</v>
      </c>
      <c r="C36" s="141">
        <f t="shared" ref="C36:K36" si="7">+C35+C23</f>
        <v>0</v>
      </c>
      <c r="D36" s="141">
        <f t="shared" si="7"/>
        <v>0</v>
      </c>
      <c r="E36" s="141">
        <f t="shared" si="7"/>
        <v>0</v>
      </c>
      <c r="F36" s="141">
        <f t="shared" si="7"/>
        <v>0</v>
      </c>
      <c r="G36" s="141">
        <f t="shared" si="7"/>
        <v>0</v>
      </c>
      <c r="H36" s="141">
        <f>+H35+H23</f>
        <v>0</v>
      </c>
      <c r="I36" s="141">
        <f t="shared" ref="I36:J36" si="8">+I35+I23</f>
        <v>0</v>
      </c>
      <c r="J36" s="141">
        <f t="shared" si="8"/>
        <v>0</v>
      </c>
      <c r="K36" s="141">
        <f t="shared" si="7"/>
        <v>0</v>
      </c>
      <c r="L36" s="141">
        <f>+L35+L23</f>
        <v>0</v>
      </c>
      <c r="M36" s="140" t="s">
        <v>809</v>
      </c>
    </row>
    <row r="39" spans="2:13" x14ac:dyDescent="0.35">
      <c r="B39" s="324" t="s">
        <v>810</v>
      </c>
      <c r="C39" s="324" t="s">
        <v>785</v>
      </c>
      <c r="D39" s="322" t="s">
        <v>811</v>
      </c>
      <c r="E39" s="322" t="s">
        <v>787</v>
      </c>
      <c r="F39" s="322" t="s">
        <v>788</v>
      </c>
      <c r="G39" s="322" t="s">
        <v>789</v>
      </c>
      <c r="H39" s="323" t="s">
        <v>790</v>
      </c>
      <c r="I39" s="323" t="s">
        <v>791</v>
      </c>
      <c r="J39" s="323" t="s">
        <v>792</v>
      </c>
      <c r="K39" s="323" t="s">
        <v>812</v>
      </c>
      <c r="L39" s="324" t="s">
        <v>627</v>
      </c>
      <c r="M39" s="324" t="s">
        <v>813</v>
      </c>
    </row>
    <row r="40" spans="2:13" x14ac:dyDescent="0.35">
      <c r="B40" s="324"/>
      <c r="C40" s="324"/>
      <c r="D40" s="322"/>
      <c r="E40" s="322"/>
      <c r="F40" s="322"/>
      <c r="G40" s="322"/>
      <c r="H40" s="323"/>
      <c r="I40" s="323"/>
      <c r="J40" s="323"/>
      <c r="K40" s="323"/>
      <c r="L40" s="324"/>
      <c r="M40" s="324"/>
    </row>
    <row r="41" spans="2:13" x14ac:dyDescent="0.35">
      <c r="B41" s="324"/>
      <c r="C41" s="324"/>
      <c r="D41" s="322"/>
      <c r="E41" s="322"/>
      <c r="F41" s="322"/>
      <c r="G41" s="322"/>
      <c r="H41" s="323"/>
      <c r="I41" s="323"/>
      <c r="J41" s="323"/>
      <c r="K41" s="323"/>
      <c r="L41" s="324"/>
      <c r="M41" s="324"/>
    </row>
    <row r="42" spans="2:13" x14ac:dyDescent="0.35">
      <c r="B42" s="128" t="s">
        <v>814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 t="s">
        <v>645</v>
      </c>
    </row>
    <row r="43" spans="2:13" x14ac:dyDescent="0.35">
      <c r="B43" s="142" t="s">
        <v>510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>
        <f t="shared" ref="L43:L48" si="9">SUM(C43:K43)</f>
        <v>0</v>
      </c>
      <c r="M43" s="131" t="s">
        <v>512</v>
      </c>
    </row>
    <row r="44" spans="2:13" x14ac:dyDescent="0.35">
      <c r="B44" s="142" t="s">
        <v>654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>
        <f t="shared" si="9"/>
        <v>0</v>
      </c>
      <c r="M44" s="142" t="s">
        <v>815</v>
      </c>
    </row>
    <row r="45" spans="2:13" x14ac:dyDescent="0.35">
      <c r="B45" s="142" t="s">
        <v>653</v>
      </c>
      <c r="C45" s="130"/>
      <c r="D45" s="130"/>
      <c r="E45" s="130"/>
      <c r="F45" s="130"/>
      <c r="G45" s="130"/>
      <c r="H45" s="132"/>
      <c r="I45" s="132"/>
      <c r="J45" s="132"/>
      <c r="K45" s="132"/>
      <c r="L45" s="132">
        <f t="shared" si="9"/>
        <v>0</v>
      </c>
      <c r="M45" s="133"/>
    </row>
    <row r="46" spans="2:13" x14ac:dyDescent="0.35">
      <c r="B46" s="142" t="s">
        <v>816</v>
      </c>
      <c r="C46" s="130"/>
      <c r="D46" s="130"/>
      <c r="E46" s="130"/>
      <c r="F46" s="130"/>
      <c r="G46" s="130"/>
      <c r="H46" s="132"/>
      <c r="I46" s="132"/>
      <c r="J46" s="132"/>
      <c r="K46" s="132"/>
      <c r="L46" s="132">
        <f t="shared" si="9"/>
        <v>0</v>
      </c>
      <c r="M46" s="133"/>
    </row>
    <row r="47" spans="2:13" x14ac:dyDescent="0.35">
      <c r="B47" s="129" t="s">
        <v>817</v>
      </c>
      <c r="C47" s="130"/>
      <c r="D47" s="130"/>
      <c r="E47" s="130"/>
      <c r="F47" s="130"/>
      <c r="G47" s="130"/>
      <c r="H47" s="132"/>
      <c r="I47" s="132"/>
      <c r="J47" s="132"/>
      <c r="K47" s="132"/>
      <c r="L47" s="132">
        <f t="shared" si="9"/>
        <v>0</v>
      </c>
      <c r="M47" s="133"/>
    </row>
    <row r="48" spans="2:13" x14ac:dyDescent="0.35">
      <c r="B48" s="143" t="s">
        <v>818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>
        <f t="shared" si="9"/>
        <v>0</v>
      </c>
      <c r="M48" s="145" t="s">
        <v>530</v>
      </c>
    </row>
    <row r="49" spans="2:13" s="125" customFormat="1" x14ac:dyDescent="0.35">
      <c r="B49" s="134" t="s">
        <v>531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>
        <f t="shared" ref="L49" si="10">SUM(L43:L48)</f>
        <v>0</v>
      </c>
      <c r="M49" s="139"/>
    </row>
    <row r="50" spans="2:13" x14ac:dyDescent="0.35">
      <c r="B50" s="128" t="s">
        <v>819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46"/>
    </row>
    <row r="51" spans="2:13" x14ac:dyDescent="0.35">
      <c r="B51" s="142" t="s">
        <v>564</v>
      </c>
      <c r="C51" s="130"/>
      <c r="D51" s="130"/>
      <c r="E51" s="130"/>
      <c r="F51" s="130"/>
      <c r="G51" s="130"/>
      <c r="H51" s="132"/>
      <c r="I51" s="132"/>
      <c r="J51" s="132"/>
      <c r="K51" s="132"/>
      <c r="L51" s="132">
        <f>SUM(C51:K51)</f>
        <v>0</v>
      </c>
      <c r="M51" s="133"/>
    </row>
    <row r="52" spans="2:13" x14ac:dyDescent="0.35">
      <c r="B52" s="142" t="s">
        <v>552</v>
      </c>
      <c r="C52" s="130"/>
      <c r="D52" s="130"/>
      <c r="E52" s="130"/>
      <c r="F52" s="130"/>
      <c r="G52" s="130"/>
      <c r="H52" s="132"/>
      <c r="I52" s="132"/>
      <c r="J52" s="132"/>
      <c r="K52" s="132"/>
      <c r="L52" s="132">
        <f>SUM(C52:K52)</f>
        <v>0</v>
      </c>
      <c r="M52" s="133"/>
    </row>
    <row r="53" spans="2:13" x14ac:dyDescent="0.35">
      <c r="B53" s="128" t="s">
        <v>820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28" t="s">
        <v>536</v>
      </c>
    </row>
    <row r="54" spans="2:13" x14ac:dyDescent="0.35">
      <c r="B54" s="142" t="s">
        <v>821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>
        <f>SUM(C54:K54)</f>
        <v>0</v>
      </c>
      <c r="M54" s="142" t="s">
        <v>822</v>
      </c>
    </row>
    <row r="55" spans="2:13" x14ac:dyDescent="0.35">
      <c r="B55" s="128" t="s">
        <v>823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28" t="s">
        <v>824</v>
      </c>
    </row>
    <row r="56" spans="2:13" x14ac:dyDescent="0.35">
      <c r="B56" s="142" t="s">
        <v>825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>
        <f>SUM(C56:K56)</f>
        <v>0</v>
      </c>
      <c r="M56" s="142" t="s">
        <v>826</v>
      </c>
    </row>
    <row r="57" spans="2:13" s="125" customFormat="1" x14ac:dyDescent="0.35">
      <c r="B57" s="134" t="s">
        <v>655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>
        <f>+L51+L52+L54+L56</f>
        <v>0</v>
      </c>
      <c r="M57" s="139"/>
    </row>
    <row r="58" spans="2:13" x14ac:dyDescent="0.35">
      <c r="B58" s="128" t="s">
        <v>827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28" t="s">
        <v>555</v>
      </c>
    </row>
    <row r="59" spans="2:13" x14ac:dyDescent="0.35">
      <c r="B59" s="142" t="s">
        <v>564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>
        <f t="shared" ref="L59:L65" si="11">SUM(C59:K59)</f>
        <v>0</v>
      </c>
      <c r="M59" s="142" t="s">
        <v>828</v>
      </c>
    </row>
    <row r="60" spans="2:13" x14ac:dyDescent="0.35">
      <c r="B60" s="142" t="s">
        <v>552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>
        <f t="shared" si="11"/>
        <v>0</v>
      </c>
      <c r="M60" s="142" t="s">
        <v>828</v>
      </c>
    </row>
    <row r="61" spans="2:13" x14ac:dyDescent="0.35">
      <c r="B61" s="142" t="s">
        <v>656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>
        <f t="shared" si="11"/>
        <v>0</v>
      </c>
      <c r="M61" s="142" t="s">
        <v>828</v>
      </c>
    </row>
    <row r="62" spans="2:13" x14ac:dyDescent="0.35">
      <c r="B62" s="142" t="s">
        <v>829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>
        <f t="shared" si="11"/>
        <v>0</v>
      </c>
      <c r="M62" s="142" t="s">
        <v>828</v>
      </c>
    </row>
    <row r="63" spans="2:13" x14ac:dyDescent="0.35">
      <c r="B63" s="142" t="s">
        <v>830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>
        <f t="shared" si="11"/>
        <v>0</v>
      </c>
      <c r="M63" s="142" t="s">
        <v>828</v>
      </c>
    </row>
    <row r="64" spans="2:13" x14ac:dyDescent="0.35">
      <c r="B64" s="142" t="s">
        <v>831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30">
        <f t="shared" si="11"/>
        <v>0</v>
      </c>
      <c r="M64" s="142" t="s">
        <v>828</v>
      </c>
    </row>
    <row r="65" spans="2:13" x14ac:dyDescent="0.35">
      <c r="B65" s="142" t="s">
        <v>832</v>
      </c>
      <c r="C65" s="130"/>
      <c r="D65" s="130"/>
      <c r="E65" s="130"/>
      <c r="F65" s="130"/>
      <c r="G65" s="130"/>
      <c r="H65" s="132"/>
      <c r="I65" s="132"/>
      <c r="J65" s="132"/>
      <c r="K65" s="132"/>
      <c r="L65" s="132">
        <f t="shared" si="11"/>
        <v>0</v>
      </c>
      <c r="M65" s="133"/>
    </row>
    <row r="66" spans="2:13" x14ac:dyDescent="0.35">
      <c r="B66" s="128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28" t="s">
        <v>833</v>
      </c>
    </row>
    <row r="67" spans="2:13" x14ac:dyDescent="0.35">
      <c r="B67" s="133"/>
      <c r="C67" s="132"/>
      <c r="D67" s="130"/>
      <c r="E67" s="130"/>
      <c r="F67" s="130"/>
      <c r="G67" s="130"/>
      <c r="H67" s="130"/>
      <c r="I67" s="130"/>
      <c r="J67" s="130"/>
      <c r="K67" s="130"/>
      <c r="L67" s="130">
        <f>SUM(C67:K67)</f>
        <v>0</v>
      </c>
      <c r="M67" s="131" t="s">
        <v>646</v>
      </c>
    </row>
    <row r="68" spans="2:13" x14ac:dyDescent="0.35">
      <c r="B68" s="133"/>
      <c r="C68" s="132"/>
      <c r="D68" s="130"/>
      <c r="E68" s="130"/>
      <c r="F68" s="130"/>
      <c r="G68" s="130"/>
      <c r="H68" s="130"/>
      <c r="I68" s="130"/>
      <c r="J68" s="130"/>
      <c r="K68" s="130"/>
      <c r="L68" s="130">
        <f>SUM(C68:K68)</f>
        <v>0</v>
      </c>
      <c r="M68" s="131" t="s">
        <v>647</v>
      </c>
    </row>
    <row r="69" spans="2:13" s="125" customFormat="1" x14ac:dyDescent="0.35">
      <c r="B69" s="134" t="s">
        <v>657</v>
      </c>
      <c r="C69" s="135">
        <f>SUM(C59:C68)</f>
        <v>0</v>
      </c>
      <c r="D69" s="135">
        <f t="shared" ref="D69:L69" si="12">SUM(D59:D68)</f>
        <v>0</v>
      </c>
      <c r="E69" s="135">
        <f t="shared" si="12"/>
        <v>0</v>
      </c>
      <c r="F69" s="135">
        <f t="shared" si="12"/>
        <v>0</v>
      </c>
      <c r="G69" s="135">
        <f t="shared" si="12"/>
        <v>0</v>
      </c>
      <c r="H69" s="135">
        <f>SUM(H59:H68)</f>
        <v>0</v>
      </c>
      <c r="I69" s="135">
        <f t="shared" ref="I69:J69" si="13">SUM(I59:I68)</f>
        <v>0</v>
      </c>
      <c r="J69" s="135">
        <f t="shared" si="13"/>
        <v>0</v>
      </c>
      <c r="K69" s="135">
        <f t="shared" si="12"/>
        <v>0</v>
      </c>
      <c r="L69" s="135">
        <f t="shared" si="12"/>
        <v>0</v>
      </c>
      <c r="M69" s="139"/>
    </row>
    <row r="70" spans="2:13" x14ac:dyDescent="0.35">
      <c r="B70" s="140" t="s">
        <v>834</v>
      </c>
      <c r="C70" s="141">
        <f t="shared" ref="C70:K70" si="14">+C49+C57+C69</f>
        <v>0</v>
      </c>
      <c r="D70" s="141">
        <f t="shared" si="14"/>
        <v>0</v>
      </c>
      <c r="E70" s="141">
        <f t="shared" si="14"/>
        <v>0</v>
      </c>
      <c r="F70" s="141">
        <f t="shared" si="14"/>
        <v>0</v>
      </c>
      <c r="G70" s="141">
        <f t="shared" si="14"/>
        <v>0</v>
      </c>
      <c r="H70" s="141">
        <f>+H49+H57+H69</f>
        <v>0</v>
      </c>
      <c r="I70" s="141">
        <f t="shared" ref="I70:J70" si="15">+I49+I57+I69</f>
        <v>0</v>
      </c>
      <c r="J70" s="141">
        <f t="shared" si="15"/>
        <v>0</v>
      </c>
      <c r="K70" s="141">
        <f t="shared" si="14"/>
        <v>0</v>
      </c>
      <c r="L70" s="141">
        <f>+L49+L57+L69</f>
        <v>0</v>
      </c>
      <c r="M70" s="140" t="s">
        <v>834</v>
      </c>
    </row>
    <row r="71" spans="2:13" x14ac:dyDescent="0.35">
      <c r="C71" s="126"/>
      <c r="D71" s="126"/>
      <c r="E71" s="126"/>
      <c r="F71" s="126"/>
      <c r="G71" s="126"/>
      <c r="H71" s="126"/>
      <c r="I71" s="126"/>
      <c r="J71" s="126"/>
      <c r="K71" s="126"/>
      <c r="L71" s="126"/>
    </row>
    <row r="73" spans="2:13" x14ac:dyDescent="0.35">
      <c r="B73" s="324" t="s">
        <v>835</v>
      </c>
      <c r="C73" s="324" t="s">
        <v>785</v>
      </c>
      <c r="D73" s="325" t="s">
        <v>836</v>
      </c>
      <c r="E73" s="325" t="s">
        <v>837</v>
      </c>
      <c r="F73" s="325" t="s">
        <v>838</v>
      </c>
      <c r="G73" s="325" t="s">
        <v>839</v>
      </c>
      <c r="H73" s="325" t="s">
        <v>790</v>
      </c>
      <c r="I73" s="325" t="s">
        <v>791</v>
      </c>
      <c r="J73" s="325" t="s">
        <v>792</v>
      </c>
      <c r="K73" s="325" t="s">
        <v>793</v>
      </c>
      <c r="L73" s="324" t="s">
        <v>627</v>
      </c>
      <c r="M73" s="324" t="s">
        <v>840</v>
      </c>
    </row>
    <row r="74" spans="2:13" x14ac:dyDescent="0.35">
      <c r="B74" s="324"/>
      <c r="C74" s="324"/>
      <c r="D74" s="325"/>
      <c r="E74" s="325"/>
      <c r="F74" s="325"/>
      <c r="G74" s="325"/>
      <c r="H74" s="325"/>
      <c r="I74" s="325"/>
      <c r="J74" s="325"/>
      <c r="K74" s="325"/>
      <c r="L74" s="324"/>
      <c r="M74" s="324"/>
    </row>
    <row r="75" spans="2:13" x14ac:dyDescent="0.35">
      <c r="B75" s="324"/>
      <c r="C75" s="324"/>
      <c r="D75" s="325"/>
      <c r="E75" s="325"/>
      <c r="F75" s="325"/>
      <c r="G75" s="325"/>
      <c r="H75" s="325"/>
      <c r="I75" s="325"/>
      <c r="J75" s="325"/>
      <c r="K75" s="325"/>
      <c r="L75" s="324"/>
      <c r="M75" s="324"/>
    </row>
    <row r="76" spans="2:13" x14ac:dyDescent="0.35">
      <c r="B76" s="142" t="s">
        <v>841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>
        <f>SUM(C76:K76)</f>
        <v>0</v>
      </c>
      <c r="M76" s="142" t="s">
        <v>109</v>
      </c>
    </row>
    <row r="77" spans="2:13" x14ac:dyDescent="0.35">
      <c r="B77" s="142" t="s">
        <v>658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2">
        <f>SUM(C77:K77)</f>
        <v>0</v>
      </c>
      <c r="M77" s="133"/>
    </row>
    <row r="78" spans="2:13" x14ac:dyDescent="0.35">
      <c r="B78" s="142" t="s">
        <v>121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>
        <f>SUM(C78:K78)</f>
        <v>0</v>
      </c>
      <c r="M78" s="142" t="s">
        <v>659</v>
      </c>
    </row>
    <row r="79" spans="2:13" x14ac:dyDescent="0.35">
      <c r="B79" s="147" t="s">
        <v>842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>
        <f>+L76+L77+L78</f>
        <v>0</v>
      </c>
      <c r="M79" s="147" t="s">
        <v>630</v>
      </c>
    </row>
    <row r="80" spans="2:13" x14ac:dyDescent="0.35">
      <c r="B80" s="142" t="s">
        <v>843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>
        <f t="shared" ref="L80:L96" si="16">SUM(C80:K80)</f>
        <v>0</v>
      </c>
      <c r="M80" s="142" t="s">
        <v>158</v>
      </c>
    </row>
    <row r="81" spans="2:13" x14ac:dyDescent="0.35">
      <c r="B81" s="142" t="s">
        <v>660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>
        <f t="shared" si="16"/>
        <v>0</v>
      </c>
      <c r="M81" s="142" t="s">
        <v>157</v>
      </c>
    </row>
    <row r="82" spans="2:13" s="127" customFormat="1" x14ac:dyDescent="0.35">
      <c r="B82" s="149" t="s">
        <v>844</v>
      </c>
      <c r="C82" s="150"/>
      <c r="D82" s="150"/>
      <c r="E82" s="150"/>
      <c r="F82" s="150"/>
      <c r="G82" s="150"/>
      <c r="H82" s="150"/>
      <c r="I82" s="150"/>
      <c r="J82" s="150"/>
      <c r="K82" s="150"/>
      <c r="L82" s="150">
        <f t="shared" si="16"/>
        <v>0</v>
      </c>
      <c r="M82" s="151" t="s">
        <v>844</v>
      </c>
    </row>
    <row r="83" spans="2:13" s="127" customFormat="1" x14ac:dyDescent="0.35">
      <c r="B83" s="149" t="s">
        <v>845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32">
        <f t="shared" si="16"/>
        <v>0</v>
      </c>
      <c r="M83" s="133"/>
    </row>
    <row r="84" spans="2:13" s="127" customFormat="1" x14ac:dyDescent="0.35">
      <c r="B84" s="149" t="s">
        <v>846</v>
      </c>
      <c r="C84" s="150"/>
      <c r="D84" s="150"/>
      <c r="E84" s="150"/>
      <c r="F84" s="150"/>
      <c r="G84" s="150"/>
      <c r="H84" s="150"/>
      <c r="I84" s="150"/>
      <c r="J84" s="150"/>
      <c r="K84" s="150"/>
      <c r="L84" s="132">
        <f t="shared" si="16"/>
        <v>0</v>
      </c>
      <c r="M84" s="133"/>
    </row>
    <row r="85" spans="2:13" s="127" customFormat="1" x14ac:dyDescent="0.35">
      <c r="B85" s="149" t="s">
        <v>847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32">
        <f t="shared" si="16"/>
        <v>0</v>
      </c>
      <c r="M85" s="133"/>
    </row>
    <row r="86" spans="2:13" x14ac:dyDescent="0.35">
      <c r="B86" s="142" t="s">
        <v>848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>
        <f t="shared" si="16"/>
        <v>0</v>
      </c>
      <c r="M86" s="142" t="s">
        <v>146</v>
      </c>
    </row>
    <row r="87" spans="2:13" x14ac:dyDescent="0.35">
      <c r="B87" s="142" t="s">
        <v>849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>
        <f t="shared" si="16"/>
        <v>0</v>
      </c>
      <c r="M87" s="142" t="s">
        <v>295</v>
      </c>
    </row>
    <row r="88" spans="2:13" x14ac:dyDescent="0.35">
      <c r="B88" s="142" t="s">
        <v>850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2">
        <f t="shared" si="16"/>
        <v>0</v>
      </c>
      <c r="M88" s="133"/>
    </row>
    <row r="89" spans="2:13" x14ac:dyDescent="0.35">
      <c r="B89" s="142" t="s">
        <v>851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>
        <f t="shared" si="16"/>
        <v>0</v>
      </c>
      <c r="M89" s="142" t="s">
        <v>162</v>
      </c>
    </row>
    <row r="90" spans="2:13" s="127" customFormat="1" x14ac:dyDescent="0.35">
      <c r="B90" s="149" t="s">
        <v>852</v>
      </c>
      <c r="C90" s="150"/>
      <c r="D90" s="150"/>
      <c r="E90" s="150"/>
      <c r="F90" s="150"/>
      <c r="G90" s="150"/>
      <c r="H90" s="150"/>
      <c r="I90" s="150"/>
      <c r="J90" s="150"/>
      <c r="K90" s="150"/>
      <c r="L90" s="132">
        <f t="shared" si="16"/>
        <v>0</v>
      </c>
      <c r="M90" s="133"/>
    </row>
    <row r="91" spans="2:13" s="127" customFormat="1" x14ac:dyDescent="0.35">
      <c r="B91" s="149" t="s">
        <v>853</v>
      </c>
      <c r="C91" s="150"/>
      <c r="D91" s="150"/>
      <c r="E91" s="150"/>
      <c r="F91" s="150"/>
      <c r="G91" s="150"/>
      <c r="H91" s="150"/>
      <c r="I91" s="150"/>
      <c r="J91" s="150"/>
      <c r="K91" s="150"/>
      <c r="L91" s="132">
        <f t="shared" si="16"/>
        <v>0</v>
      </c>
      <c r="M91" s="133"/>
    </row>
    <row r="92" spans="2:13" s="127" customFormat="1" x14ac:dyDescent="0.35">
      <c r="B92" s="133"/>
      <c r="C92" s="132"/>
      <c r="D92" s="150"/>
      <c r="E92" s="150"/>
      <c r="F92" s="150"/>
      <c r="G92" s="150"/>
      <c r="H92" s="150"/>
      <c r="I92" s="150"/>
      <c r="J92" s="150"/>
      <c r="K92" s="150"/>
      <c r="L92" s="130">
        <f t="shared" si="16"/>
        <v>0</v>
      </c>
      <c r="M92" s="142" t="s">
        <v>160</v>
      </c>
    </row>
    <row r="93" spans="2:13" s="127" customFormat="1" x14ac:dyDescent="0.35">
      <c r="B93" s="133"/>
      <c r="C93" s="132"/>
      <c r="D93" s="150"/>
      <c r="E93" s="150"/>
      <c r="F93" s="150"/>
      <c r="G93" s="150"/>
      <c r="H93" s="150"/>
      <c r="I93" s="150"/>
      <c r="J93" s="150"/>
      <c r="K93" s="150"/>
      <c r="L93" s="130">
        <f t="shared" si="16"/>
        <v>0</v>
      </c>
      <c r="M93" s="142" t="s">
        <v>854</v>
      </c>
    </row>
    <row r="94" spans="2:13" s="127" customFormat="1" x14ac:dyDescent="0.35">
      <c r="B94" s="133"/>
      <c r="C94" s="132"/>
      <c r="D94" s="150"/>
      <c r="E94" s="150"/>
      <c r="F94" s="150"/>
      <c r="G94" s="150"/>
      <c r="H94" s="150"/>
      <c r="I94" s="150"/>
      <c r="J94" s="150"/>
      <c r="K94" s="150"/>
      <c r="L94" s="130">
        <f t="shared" si="16"/>
        <v>0</v>
      </c>
      <c r="M94" s="142" t="s">
        <v>278</v>
      </c>
    </row>
    <row r="95" spans="2:13" s="127" customFormat="1" x14ac:dyDescent="0.35">
      <c r="B95" s="133"/>
      <c r="C95" s="132"/>
      <c r="D95" s="150"/>
      <c r="E95" s="150"/>
      <c r="F95" s="150"/>
      <c r="G95" s="150"/>
      <c r="H95" s="150"/>
      <c r="I95" s="150"/>
      <c r="J95" s="150"/>
      <c r="K95" s="150"/>
      <c r="L95" s="130">
        <f t="shared" si="16"/>
        <v>0</v>
      </c>
      <c r="M95" s="142" t="s">
        <v>288</v>
      </c>
    </row>
    <row r="96" spans="2:13" x14ac:dyDescent="0.35">
      <c r="B96" s="147" t="s">
        <v>298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>
        <f t="shared" si="16"/>
        <v>0</v>
      </c>
      <c r="M96" s="147" t="s">
        <v>631</v>
      </c>
    </row>
    <row r="97" spans="2:13" x14ac:dyDescent="0.35">
      <c r="B97" s="152" t="s">
        <v>855</v>
      </c>
      <c r="C97" s="153"/>
      <c r="D97" s="153"/>
      <c r="E97" s="153"/>
      <c r="F97" s="153"/>
      <c r="G97" s="153"/>
      <c r="H97" s="153"/>
      <c r="I97" s="153"/>
      <c r="J97" s="153"/>
      <c r="K97" s="153"/>
      <c r="L97" s="153">
        <f t="shared" ref="L97" si="17">+L79-L96</f>
        <v>0</v>
      </c>
      <c r="M97" s="152" t="s">
        <v>632</v>
      </c>
    </row>
    <row r="98" spans="2:13" x14ac:dyDescent="0.35">
      <c r="B98" s="142" t="s">
        <v>661</v>
      </c>
      <c r="C98" s="130"/>
      <c r="D98" s="130"/>
      <c r="E98" s="130"/>
      <c r="F98" s="130"/>
      <c r="G98" s="130"/>
      <c r="H98" s="130"/>
      <c r="I98" s="130"/>
      <c r="J98" s="130"/>
      <c r="K98" s="130"/>
      <c r="L98" s="130">
        <f>SUM(C98:K98)</f>
        <v>0</v>
      </c>
      <c r="M98" s="142" t="s">
        <v>341</v>
      </c>
    </row>
    <row r="99" spans="2:13" s="127" customFormat="1" x14ac:dyDescent="0.35">
      <c r="B99" s="149" t="s">
        <v>856</v>
      </c>
      <c r="C99" s="150"/>
      <c r="D99" s="150"/>
      <c r="E99" s="150"/>
      <c r="F99" s="150"/>
      <c r="G99" s="150"/>
      <c r="H99" s="150"/>
      <c r="I99" s="150"/>
      <c r="J99" s="150"/>
      <c r="K99" s="150"/>
      <c r="L99" s="132">
        <f>SUM(C99:K99)</f>
        <v>0</v>
      </c>
      <c r="M99" s="133"/>
    </row>
    <row r="100" spans="2:13" x14ac:dyDescent="0.35">
      <c r="B100" s="142" t="s">
        <v>662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>
        <f>SUM(C100:K100)</f>
        <v>0</v>
      </c>
      <c r="M100" s="142" t="s">
        <v>344</v>
      </c>
    </row>
    <row r="101" spans="2:13" s="127" customFormat="1" x14ac:dyDescent="0.35">
      <c r="B101" s="149" t="s">
        <v>857</v>
      </c>
      <c r="C101" s="150"/>
      <c r="D101" s="150"/>
      <c r="E101" s="150"/>
      <c r="F101" s="150"/>
      <c r="G101" s="150"/>
      <c r="H101" s="150"/>
      <c r="I101" s="150"/>
      <c r="J101" s="150"/>
      <c r="K101" s="150"/>
      <c r="L101" s="132">
        <f>SUM(C101:K101)</f>
        <v>0</v>
      </c>
      <c r="M101" s="133"/>
    </row>
    <row r="102" spans="2:13" x14ac:dyDescent="0.35">
      <c r="B102" s="147" t="s">
        <v>858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>
        <f t="shared" ref="L102" si="18">+L98-L100</f>
        <v>0</v>
      </c>
      <c r="M102" s="147" t="s">
        <v>633</v>
      </c>
    </row>
    <row r="103" spans="2:13" x14ac:dyDescent="0.35">
      <c r="B103" s="133"/>
      <c r="C103" s="132"/>
      <c r="D103" s="130"/>
      <c r="E103" s="130"/>
      <c r="F103" s="130"/>
      <c r="G103" s="130"/>
      <c r="H103" s="130"/>
      <c r="I103" s="130"/>
      <c r="J103" s="130"/>
      <c r="K103" s="130"/>
      <c r="L103" s="130">
        <f>SUM(C103:K103)</f>
        <v>0</v>
      </c>
      <c r="M103" s="142" t="s">
        <v>634</v>
      </c>
    </row>
    <row r="104" spans="2:13" x14ac:dyDescent="0.35">
      <c r="B104" s="133"/>
      <c r="C104" s="132"/>
      <c r="D104" s="130"/>
      <c r="E104" s="130"/>
      <c r="F104" s="130"/>
      <c r="G104" s="130"/>
      <c r="H104" s="130"/>
      <c r="I104" s="130"/>
      <c r="J104" s="130"/>
      <c r="K104" s="130"/>
      <c r="L104" s="130">
        <f>SUM(C104:K104)</f>
        <v>0</v>
      </c>
      <c r="M104" s="142" t="s">
        <v>635</v>
      </c>
    </row>
    <row r="105" spans="2:13" x14ac:dyDescent="0.35">
      <c r="B105" s="13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>
        <f>SUM(C105:K105)</f>
        <v>0</v>
      </c>
      <c r="M105" s="152" t="s">
        <v>636</v>
      </c>
    </row>
    <row r="106" spans="2:13" x14ac:dyDescent="0.35">
      <c r="B106" s="142" t="s">
        <v>663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>
        <f>SUM(C106:K106)</f>
        <v>0</v>
      </c>
      <c r="M106" s="142" t="s">
        <v>396</v>
      </c>
    </row>
    <row r="107" spans="2:13" x14ac:dyDescent="0.35">
      <c r="B107" s="147" t="s">
        <v>859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>
        <f t="shared" ref="L107" si="19">+L97+L102-L106+L105</f>
        <v>0</v>
      </c>
      <c r="M107" s="147"/>
    </row>
    <row r="108" spans="2:13" x14ac:dyDescent="0.35">
      <c r="B108" s="142" t="s">
        <v>860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2">
        <f>SUM(C108:K108)</f>
        <v>0</v>
      </c>
      <c r="M108" s="133"/>
    </row>
    <row r="109" spans="2:13" x14ac:dyDescent="0.35">
      <c r="B109" s="154" t="s">
        <v>861</v>
      </c>
      <c r="C109" s="155">
        <f>+C107+C108</f>
        <v>0</v>
      </c>
      <c r="D109" s="155">
        <f t="shared" ref="D109:L109" si="20">+D107+D108</f>
        <v>0</v>
      </c>
      <c r="E109" s="155">
        <f t="shared" si="20"/>
        <v>0</v>
      </c>
      <c r="F109" s="155">
        <f t="shared" si="20"/>
        <v>0</v>
      </c>
      <c r="G109" s="155">
        <f t="shared" si="20"/>
        <v>0</v>
      </c>
      <c r="H109" s="155">
        <f>+H107+H108</f>
        <v>0</v>
      </c>
      <c r="I109" s="155">
        <f>+I107+I108</f>
        <v>0</v>
      </c>
      <c r="J109" s="155">
        <f>+J107+J108</f>
        <v>0</v>
      </c>
      <c r="K109" s="155">
        <f t="shared" si="20"/>
        <v>0</v>
      </c>
      <c r="L109" s="155">
        <f t="shared" si="20"/>
        <v>0</v>
      </c>
      <c r="M109" s="154" t="s">
        <v>19</v>
      </c>
    </row>
    <row r="120" spans="2:2" x14ac:dyDescent="0.3">
      <c r="B120" s="62"/>
    </row>
    <row r="121" spans="2:2" x14ac:dyDescent="0.3">
      <c r="B121" s="62"/>
    </row>
    <row r="122" spans="2:2" x14ac:dyDescent="0.3">
      <c r="B122" s="62"/>
    </row>
    <row r="123" spans="2:2" x14ac:dyDescent="0.3">
      <c r="B123" s="62"/>
    </row>
    <row r="124" spans="2:2" x14ac:dyDescent="0.3">
      <c r="B124" s="62"/>
    </row>
    <row r="125" spans="2:2" x14ac:dyDescent="0.3">
      <c r="B125" s="62"/>
    </row>
    <row r="126" spans="2:2" x14ac:dyDescent="0.3">
      <c r="B126" s="62"/>
    </row>
    <row r="127" spans="2:2" x14ac:dyDescent="0.3">
      <c r="B127" s="62"/>
    </row>
    <row r="128" spans="2:2" x14ac:dyDescent="0.3">
      <c r="B128" s="62"/>
    </row>
    <row r="129" spans="2:2" x14ac:dyDescent="0.3">
      <c r="B129" s="62"/>
    </row>
    <row r="130" spans="2:2" x14ac:dyDescent="0.3">
      <c r="B130" s="62"/>
    </row>
    <row r="131" spans="2:2" x14ac:dyDescent="0.3">
      <c r="B131" s="62"/>
    </row>
    <row r="132" spans="2:2" x14ac:dyDescent="0.3">
      <c r="B132" s="62"/>
    </row>
    <row r="133" spans="2:2" x14ac:dyDescent="0.3">
      <c r="B133" s="62"/>
    </row>
    <row r="134" spans="2:2" x14ac:dyDescent="0.3">
      <c r="B134" s="62"/>
    </row>
    <row r="135" spans="2:2" x14ac:dyDescent="0.3">
      <c r="B135" s="62"/>
    </row>
    <row r="136" spans="2:2" x14ac:dyDescent="0.3">
      <c r="B136" s="62"/>
    </row>
    <row r="137" spans="2:2" x14ac:dyDescent="0.3">
      <c r="B137" s="62"/>
    </row>
    <row r="138" spans="2:2" x14ac:dyDescent="0.3">
      <c r="B138" s="62"/>
    </row>
    <row r="139" spans="2:2" x14ac:dyDescent="0.3">
      <c r="B139" s="62"/>
    </row>
    <row r="140" spans="2:2" x14ac:dyDescent="0.3">
      <c r="B140" s="62"/>
    </row>
  </sheetData>
  <mergeCells count="36">
    <mergeCell ref="K39:K41"/>
    <mergeCell ref="L39:L41"/>
    <mergeCell ref="M39:M41"/>
    <mergeCell ref="M73:M75"/>
    <mergeCell ref="G73:G75"/>
    <mergeCell ref="H73:H75"/>
    <mergeCell ref="I73:I75"/>
    <mergeCell ref="J73:J75"/>
    <mergeCell ref="K73:K75"/>
    <mergeCell ref="L73:L75"/>
    <mergeCell ref="L9:L11"/>
    <mergeCell ref="M9:M11"/>
    <mergeCell ref="G39:G41"/>
    <mergeCell ref="H39:H41"/>
    <mergeCell ref="B73:B75"/>
    <mergeCell ref="C73:C75"/>
    <mergeCell ref="D73:D75"/>
    <mergeCell ref="E73:E75"/>
    <mergeCell ref="F73:F75"/>
    <mergeCell ref="B39:B41"/>
    <mergeCell ref="C39:C41"/>
    <mergeCell ref="D39:D41"/>
    <mergeCell ref="E39:E41"/>
    <mergeCell ref="F39:F41"/>
    <mergeCell ref="I39:I41"/>
    <mergeCell ref="J39:J41"/>
    <mergeCell ref="G9:G11"/>
    <mergeCell ref="H9:H11"/>
    <mergeCell ref="I9:I11"/>
    <mergeCell ref="J9:J11"/>
    <mergeCell ref="K9:K11"/>
    <mergeCell ref="B9:B11"/>
    <mergeCell ref="C9:C11"/>
    <mergeCell ref="D9:D11"/>
    <mergeCell ref="E9:E11"/>
    <mergeCell ref="F9:F11"/>
  </mergeCells>
  <conditionalFormatting sqref="T3:CD4">
    <cfRule type="expression" dxfId="4" priority="1">
      <formula>ISNUMBER(#REF!)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&amp;RAnn. "X" all'All. "A" alla delibera n. 124/2026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8A63-D99E-4FAB-8DCB-5ED830D50BEB}">
  <sheetPr>
    <tabColor theme="8" tint="0.39997558519241921"/>
    <pageSetUpPr fitToPage="1"/>
  </sheetPr>
  <dimension ref="A2:S82"/>
  <sheetViews>
    <sheetView showGridLines="0" zoomScale="80" zoomScaleNormal="80" workbookViewId="0"/>
  </sheetViews>
  <sheetFormatPr defaultColWidth="8.453125" defaultRowHeight="13" x14ac:dyDescent="0.35"/>
  <cols>
    <col min="1" max="2" width="2.54296875" style="72" customWidth="1"/>
    <col min="3" max="3" width="78.54296875" style="72" customWidth="1"/>
    <col min="4" max="15" width="11.54296875" style="72" customWidth="1"/>
    <col min="16" max="16384" width="8.453125" style="72"/>
  </cols>
  <sheetData>
    <row r="2" spans="1:19" s="69" customFormat="1" ht="21" x14ac:dyDescent="0.35">
      <c r="B2" s="1"/>
      <c r="C2" s="2" t="s">
        <v>664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s="303" customFormat="1" x14ac:dyDescent="0.35">
      <c r="C3" s="304" t="s">
        <v>989</v>
      </c>
    </row>
    <row r="4" spans="1:19" s="303" customFormat="1" x14ac:dyDescent="0.35">
      <c r="C4" s="304" t="s">
        <v>987</v>
      </c>
    </row>
    <row r="7" spans="1:19" s="71" customFormat="1" ht="18.5" x14ac:dyDescent="0.35">
      <c r="A7" s="22"/>
      <c r="B7" s="20"/>
      <c r="C7" s="20" t="s">
        <v>118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customFormat="1" ht="14.5" x14ac:dyDescent="0.35"/>
    <row r="9" spans="1:19" ht="18.5" x14ac:dyDescent="0.35">
      <c r="C9" s="100" t="s">
        <v>118</v>
      </c>
    </row>
    <row r="10" spans="1:19" x14ac:dyDescent="0.35">
      <c r="C10" s="73" t="s">
        <v>735</v>
      </c>
      <c r="D10" s="3"/>
      <c r="F10" s="30"/>
    </row>
    <row r="11" spans="1:19" x14ac:dyDescent="0.35">
      <c r="C11" s="73" t="s">
        <v>734</v>
      </c>
      <c r="D11" s="3"/>
      <c r="F11" s="37"/>
    </row>
    <row r="12" spans="1:19" x14ac:dyDescent="0.35">
      <c r="C12" s="73" t="s">
        <v>736</v>
      </c>
      <c r="D12" s="3"/>
      <c r="F12" s="37"/>
    </row>
    <row r="13" spans="1:19" x14ac:dyDescent="0.35">
      <c r="C13" s="73" t="s">
        <v>737</v>
      </c>
      <c r="D13" s="3"/>
      <c r="F13" s="37"/>
    </row>
    <row r="14" spans="1:19" x14ac:dyDescent="0.35">
      <c r="C14" s="73" t="s">
        <v>738</v>
      </c>
      <c r="D14" s="3"/>
      <c r="F14" s="37"/>
    </row>
    <row r="15" spans="1:19" x14ac:dyDescent="0.35">
      <c r="C15" s="73" t="s">
        <v>739</v>
      </c>
      <c r="D15" s="3"/>
      <c r="F15" s="37"/>
    </row>
    <row r="16" spans="1:19" x14ac:dyDescent="0.35">
      <c r="C16" s="73" t="s">
        <v>740</v>
      </c>
      <c r="D16" s="3"/>
      <c r="F16" s="37"/>
    </row>
    <row r="17" spans="1:19" x14ac:dyDescent="0.35">
      <c r="C17" s="73" t="s">
        <v>741</v>
      </c>
      <c r="D17" s="3"/>
      <c r="F17" s="37"/>
    </row>
    <row r="18" spans="1:19" x14ac:dyDescent="0.35">
      <c r="C18" s="73" t="s">
        <v>742</v>
      </c>
      <c r="D18" s="3"/>
      <c r="F18" s="37"/>
    </row>
    <row r="19" spans="1:19" x14ac:dyDescent="0.35">
      <c r="C19" s="73" t="s">
        <v>743</v>
      </c>
      <c r="D19" s="3"/>
      <c r="F19" s="37"/>
    </row>
    <row r="20" spans="1:19" x14ac:dyDescent="0.35">
      <c r="C20" s="74"/>
      <c r="F20" s="37"/>
    </row>
    <row r="21" spans="1:19" s="71" customFormat="1" ht="18.5" x14ac:dyDescent="0.35">
      <c r="A21" s="22"/>
      <c r="B21" s="20"/>
      <c r="C21" s="20" t="s">
        <v>665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35">
      <c r="C22" s="74"/>
    </row>
    <row r="23" spans="1:19" x14ac:dyDescent="0.35">
      <c r="C23" s="75" t="s">
        <v>666</v>
      </c>
      <c r="D23" s="76" t="s">
        <v>667</v>
      </c>
      <c r="E23" s="76" t="s">
        <v>668</v>
      </c>
      <c r="F23" s="76" t="s">
        <v>669</v>
      </c>
      <c r="G23" s="76" t="s">
        <v>670</v>
      </c>
    </row>
    <row r="24" spans="1:19" x14ac:dyDescent="0.35">
      <c r="C24" s="77" t="s">
        <v>747</v>
      </c>
      <c r="D24" s="4"/>
      <c r="E24" s="5"/>
      <c r="F24" s="5"/>
      <c r="G24" s="5"/>
    </row>
    <row r="25" spans="1:19" x14ac:dyDescent="0.35">
      <c r="C25" s="78" t="s">
        <v>748</v>
      </c>
      <c r="D25" s="3"/>
      <c r="E25" s="6"/>
      <c r="F25" s="6"/>
      <c r="G25" s="6"/>
      <c r="H25" s="79"/>
    </row>
    <row r="26" spans="1:19" x14ac:dyDescent="0.35">
      <c r="C26" s="78" t="s">
        <v>749</v>
      </c>
      <c r="D26" s="3"/>
      <c r="E26" s="6"/>
      <c r="F26" s="6"/>
      <c r="G26" s="6"/>
      <c r="H26" s="79"/>
    </row>
    <row r="27" spans="1:19" x14ac:dyDescent="0.35">
      <c r="C27" s="78" t="s">
        <v>750</v>
      </c>
      <c r="D27" s="3"/>
      <c r="E27" s="6"/>
      <c r="F27" s="6"/>
      <c r="G27" s="6"/>
      <c r="H27" s="79"/>
    </row>
    <row r="28" spans="1:19" x14ac:dyDescent="0.35">
      <c r="C28" s="78" t="s">
        <v>745</v>
      </c>
      <c r="D28" s="3"/>
      <c r="E28" s="6"/>
      <c r="F28" s="6"/>
      <c r="G28" s="6"/>
      <c r="H28" s="79"/>
    </row>
    <row r="29" spans="1:19" x14ac:dyDescent="0.35">
      <c r="C29" s="78" t="s">
        <v>746</v>
      </c>
      <c r="D29" s="3"/>
      <c r="E29" s="6"/>
      <c r="F29" s="6"/>
      <c r="G29" s="6"/>
      <c r="H29" s="79"/>
    </row>
    <row r="30" spans="1:19" x14ac:dyDescent="0.35">
      <c r="F30" s="79"/>
    </row>
    <row r="31" spans="1:19" s="71" customFormat="1" ht="18.5" x14ac:dyDescent="0.35">
      <c r="A31" s="22"/>
      <c r="B31" s="20"/>
      <c r="C31" s="20" t="s">
        <v>671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3" spans="3:16" ht="30" customHeight="1" x14ac:dyDescent="0.35">
      <c r="C33" s="80"/>
      <c r="D33" s="326" t="s">
        <v>763</v>
      </c>
      <c r="E33" s="327"/>
      <c r="F33" s="327"/>
      <c r="G33" s="327"/>
      <c r="H33" s="327"/>
      <c r="I33" s="328"/>
      <c r="J33" s="326" t="s">
        <v>764</v>
      </c>
      <c r="K33" s="327"/>
      <c r="L33" s="327"/>
      <c r="M33" s="327"/>
      <c r="N33" s="327"/>
      <c r="O33" s="328"/>
    </row>
    <row r="34" spans="3:16" x14ac:dyDescent="0.35">
      <c r="C34" s="80"/>
      <c r="D34" s="80" t="s">
        <v>672</v>
      </c>
      <c r="E34" s="80" t="s">
        <v>673</v>
      </c>
      <c r="F34" s="80">
        <v>3</v>
      </c>
      <c r="G34" s="80">
        <v>4</v>
      </c>
      <c r="H34" s="80">
        <v>5</v>
      </c>
      <c r="I34" s="80" t="s">
        <v>674</v>
      </c>
      <c r="J34" s="80" t="s">
        <v>672</v>
      </c>
      <c r="K34" s="80" t="s">
        <v>673</v>
      </c>
      <c r="L34" s="80">
        <v>3</v>
      </c>
      <c r="M34" s="80">
        <v>4</v>
      </c>
      <c r="N34" s="80">
        <v>5</v>
      </c>
      <c r="O34" s="80" t="s">
        <v>674</v>
      </c>
    </row>
    <row r="35" spans="3:16" x14ac:dyDescent="0.35">
      <c r="C35" s="81" t="s">
        <v>675</v>
      </c>
      <c r="D35" s="4"/>
      <c r="E35" s="5"/>
      <c r="F35" s="5"/>
      <c r="G35" s="5"/>
      <c r="H35" s="5"/>
      <c r="I35" s="7">
        <f>SUM(D35:H35)</f>
        <v>0</v>
      </c>
      <c r="J35" s="5"/>
      <c r="K35" s="5"/>
      <c r="L35" s="5"/>
      <c r="M35" s="5"/>
      <c r="N35" s="5"/>
      <c r="O35" s="7">
        <f>SUM(J35:N35)</f>
        <v>0</v>
      </c>
    </row>
    <row r="36" spans="3:16" x14ac:dyDescent="0.35">
      <c r="C36" s="81" t="s">
        <v>676</v>
      </c>
      <c r="D36" s="3"/>
      <c r="E36" s="6"/>
      <c r="F36" s="6"/>
      <c r="G36" s="6"/>
      <c r="H36" s="6"/>
      <c r="I36" s="7">
        <f t="shared" ref="I36:I50" si="0">SUM(D36:H36)</f>
        <v>0</v>
      </c>
      <c r="J36" s="6"/>
      <c r="K36" s="6"/>
      <c r="L36" s="6"/>
      <c r="M36" s="6"/>
      <c r="N36" s="6"/>
      <c r="O36" s="7">
        <f t="shared" ref="O36:O47" si="1">SUM(J36:N36)</f>
        <v>0</v>
      </c>
    </row>
    <row r="37" spans="3:16" x14ac:dyDescent="0.35">
      <c r="C37" s="81" t="s">
        <v>677</v>
      </c>
      <c r="D37" s="3"/>
      <c r="E37" s="6"/>
      <c r="F37" s="6"/>
      <c r="G37" s="6"/>
      <c r="H37" s="6"/>
      <c r="I37" s="7">
        <f t="shared" si="0"/>
        <v>0</v>
      </c>
      <c r="J37" s="6"/>
      <c r="K37" s="6"/>
      <c r="L37" s="6"/>
      <c r="M37" s="6"/>
      <c r="N37" s="6"/>
      <c r="O37" s="7">
        <f t="shared" si="1"/>
        <v>0</v>
      </c>
    </row>
    <row r="38" spans="3:16" x14ac:dyDescent="0.35">
      <c r="C38" s="81" t="s">
        <v>678</v>
      </c>
      <c r="D38" s="3"/>
      <c r="E38" s="6"/>
      <c r="F38" s="6"/>
      <c r="G38" s="6"/>
      <c r="H38" s="6"/>
      <c r="I38" s="7">
        <f t="shared" si="0"/>
        <v>0</v>
      </c>
      <c r="J38" s="6"/>
      <c r="K38" s="6"/>
      <c r="L38" s="6"/>
      <c r="M38" s="6"/>
      <c r="N38" s="6"/>
      <c r="O38" s="7">
        <f t="shared" si="1"/>
        <v>0</v>
      </c>
    </row>
    <row r="39" spans="3:16" x14ac:dyDescent="0.35">
      <c r="C39" s="81" t="s">
        <v>679</v>
      </c>
      <c r="D39" s="3"/>
      <c r="E39" s="6"/>
      <c r="F39" s="6"/>
      <c r="G39" s="6"/>
      <c r="H39" s="6"/>
      <c r="I39" s="7">
        <f t="shared" si="0"/>
        <v>0</v>
      </c>
      <c r="J39" s="6"/>
      <c r="K39" s="6"/>
      <c r="L39" s="6"/>
      <c r="M39" s="6"/>
      <c r="N39" s="6"/>
      <c r="O39" s="7">
        <f t="shared" si="1"/>
        <v>0</v>
      </c>
    </row>
    <row r="40" spans="3:16" x14ac:dyDescent="0.35">
      <c r="C40" s="81" t="s">
        <v>680</v>
      </c>
      <c r="D40" s="3"/>
      <c r="E40" s="6"/>
      <c r="F40" s="6"/>
      <c r="G40" s="6"/>
      <c r="H40" s="6"/>
      <c r="I40" s="7">
        <f t="shared" si="0"/>
        <v>0</v>
      </c>
      <c r="J40" s="6"/>
      <c r="K40" s="6"/>
      <c r="L40" s="6"/>
      <c r="M40" s="6"/>
      <c r="N40" s="6"/>
      <c r="O40" s="7">
        <f t="shared" si="1"/>
        <v>0</v>
      </c>
    </row>
    <row r="41" spans="3:16" x14ac:dyDescent="0.35">
      <c r="C41" s="81" t="s">
        <v>681</v>
      </c>
      <c r="D41" s="3"/>
      <c r="E41" s="6"/>
      <c r="F41" s="6"/>
      <c r="G41" s="6"/>
      <c r="H41" s="6"/>
      <c r="I41" s="7">
        <f t="shared" si="0"/>
        <v>0</v>
      </c>
      <c r="J41" s="6"/>
      <c r="K41" s="6"/>
      <c r="L41" s="6"/>
      <c r="M41" s="6"/>
      <c r="N41" s="6"/>
      <c r="O41" s="7">
        <f t="shared" si="1"/>
        <v>0</v>
      </c>
    </row>
    <row r="42" spans="3:16" x14ac:dyDescent="0.35">
      <c r="C42" s="81" t="s">
        <v>682</v>
      </c>
      <c r="D42" s="3"/>
      <c r="E42" s="6"/>
      <c r="F42" s="6"/>
      <c r="G42" s="6"/>
      <c r="H42" s="6"/>
      <c r="I42" s="7">
        <f t="shared" si="0"/>
        <v>0</v>
      </c>
      <c r="J42" s="6"/>
      <c r="K42" s="6"/>
      <c r="L42" s="6"/>
      <c r="M42" s="6"/>
      <c r="N42" s="6"/>
      <c r="O42" s="7">
        <f t="shared" si="1"/>
        <v>0</v>
      </c>
    </row>
    <row r="43" spans="3:16" x14ac:dyDescent="0.35">
      <c r="C43" s="81" t="s">
        <v>683</v>
      </c>
      <c r="D43" s="3"/>
      <c r="E43" s="6"/>
      <c r="F43" s="6"/>
      <c r="G43" s="6"/>
      <c r="H43" s="6"/>
      <c r="I43" s="7">
        <f t="shared" si="0"/>
        <v>0</v>
      </c>
      <c r="J43" s="6"/>
      <c r="K43" s="6"/>
      <c r="L43" s="6"/>
      <c r="M43" s="6"/>
      <c r="N43" s="6"/>
      <c r="O43" s="7">
        <f t="shared" si="1"/>
        <v>0</v>
      </c>
    </row>
    <row r="44" spans="3:16" x14ac:dyDescent="0.35">
      <c r="C44" s="81" t="s">
        <v>684</v>
      </c>
      <c r="D44" s="3"/>
      <c r="E44" s="6"/>
      <c r="F44" s="6"/>
      <c r="G44" s="6"/>
      <c r="H44" s="6"/>
      <c r="I44" s="7">
        <f t="shared" si="0"/>
        <v>0</v>
      </c>
      <c r="J44" s="6"/>
      <c r="K44" s="6"/>
      <c r="L44" s="6"/>
      <c r="M44" s="6"/>
      <c r="N44" s="6"/>
      <c r="O44" s="7">
        <f t="shared" si="1"/>
        <v>0</v>
      </c>
    </row>
    <row r="45" spans="3:16" x14ac:dyDescent="0.35">
      <c r="C45" s="81" t="s">
        <v>685</v>
      </c>
      <c r="D45" s="3"/>
      <c r="E45" s="6"/>
      <c r="F45" s="6"/>
      <c r="G45" s="6"/>
      <c r="H45" s="6"/>
      <c r="I45" s="7">
        <f t="shared" si="0"/>
        <v>0</v>
      </c>
      <c r="J45" s="6"/>
      <c r="K45" s="6"/>
      <c r="L45" s="6"/>
      <c r="M45" s="6"/>
      <c r="N45" s="6"/>
      <c r="O45" s="7">
        <f t="shared" si="1"/>
        <v>0</v>
      </c>
    </row>
    <row r="46" spans="3:16" ht="13.5" thickBot="1" x14ac:dyDescent="0.4">
      <c r="C46" s="82" t="s">
        <v>686</v>
      </c>
      <c r="D46" s="8"/>
      <c r="E46" s="9"/>
      <c r="F46" s="9"/>
      <c r="G46" s="9"/>
      <c r="H46" s="9"/>
      <c r="I46" s="10">
        <f t="shared" si="0"/>
        <v>0</v>
      </c>
      <c r="J46" s="9"/>
      <c r="K46" s="9"/>
      <c r="L46" s="9"/>
      <c r="M46" s="9"/>
      <c r="N46" s="9"/>
      <c r="O46" s="10">
        <f t="shared" si="1"/>
        <v>0</v>
      </c>
    </row>
    <row r="47" spans="3:16" x14ac:dyDescent="0.35">
      <c r="C47" s="83" t="s">
        <v>687</v>
      </c>
      <c r="D47" s="11">
        <f>SUM(D35:D46)</f>
        <v>0</v>
      </c>
      <c r="E47" s="11">
        <f t="shared" ref="E47:N47" si="2">SUM(E35:E46)</f>
        <v>0</v>
      </c>
      <c r="F47" s="11">
        <f t="shared" si="2"/>
        <v>0</v>
      </c>
      <c r="G47" s="11">
        <f t="shared" si="2"/>
        <v>0</v>
      </c>
      <c r="H47" s="11">
        <f t="shared" si="2"/>
        <v>0</v>
      </c>
      <c r="I47" s="11">
        <f t="shared" si="0"/>
        <v>0</v>
      </c>
      <c r="J47" s="11">
        <f t="shared" si="2"/>
        <v>0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1"/>
        <v>0</v>
      </c>
    </row>
    <row r="48" spans="3:16" ht="13.5" thickBot="1" x14ac:dyDescent="0.4">
      <c r="C48" s="78" t="s">
        <v>688</v>
      </c>
      <c r="D48" s="6"/>
      <c r="E48" s="6"/>
      <c r="F48" s="6"/>
      <c r="G48" s="6"/>
      <c r="H48" s="6"/>
      <c r="I48" s="7">
        <f t="shared" si="0"/>
        <v>0</v>
      </c>
      <c r="J48" s="6"/>
      <c r="K48" s="6"/>
      <c r="L48" s="6"/>
      <c r="M48" s="6"/>
      <c r="N48" s="6"/>
      <c r="O48" s="10">
        <f>SUM(J48:N48)</f>
        <v>0</v>
      </c>
      <c r="P48" s="79"/>
    </row>
    <row r="49" spans="1:19" ht="13.5" thickBot="1" x14ac:dyDescent="0.4">
      <c r="C49" s="84" t="s">
        <v>689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9" ht="13.5" thickBot="1" x14ac:dyDescent="0.4">
      <c r="C50" s="83" t="s">
        <v>690</v>
      </c>
      <c r="D50" s="14">
        <f>D47+D49</f>
        <v>0</v>
      </c>
      <c r="E50" s="14">
        <f t="shared" ref="E50:H50" si="3">E47+E49</f>
        <v>0</v>
      </c>
      <c r="F50" s="14">
        <f t="shared" si="3"/>
        <v>0</v>
      </c>
      <c r="G50" s="14">
        <f t="shared" si="3"/>
        <v>0</v>
      </c>
      <c r="H50" s="14">
        <f t="shared" si="3"/>
        <v>0</v>
      </c>
      <c r="I50" s="14">
        <f t="shared" si="0"/>
        <v>0</v>
      </c>
      <c r="J50" s="13"/>
      <c r="K50" s="13"/>
      <c r="L50" s="13"/>
      <c r="M50" s="13"/>
      <c r="N50" s="13"/>
      <c r="O50" s="13"/>
    </row>
    <row r="51" spans="1:19" ht="13.5" thickBot="1" x14ac:dyDescent="0.4">
      <c r="C51" s="101" t="s">
        <v>765</v>
      </c>
      <c r="D51" s="12"/>
      <c r="E51" s="13"/>
      <c r="F51" s="13"/>
      <c r="G51" s="13"/>
      <c r="H51" s="13"/>
      <c r="I51" s="13"/>
      <c r="J51" s="6"/>
      <c r="K51" s="6"/>
      <c r="L51" s="6"/>
      <c r="M51" s="6"/>
      <c r="N51" s="6"/>
      <c r="O51" s="10">
        <f>SUM(J51:N51)</f>
        <v>0</v>
      </c>
    </row>
    <row r="53" spans="1:19" s="71" customFormat="1" ht="18.5" x14ac:dyDescent="0.35">
      <c r="A53" s="22"/>
      <c r="B53" s="20"/>
      <c r="C53" s="20" t="s">
        <v>691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5" spans="1:19" x14ac:dyDescent="0.35">
      <c r="C55" s="75" t="s">
        <v>751</v>
      </c>
    </row>
    <row r="56" spans="1:19" x14ac:dyDescent="0.35">
      <c r="C56" s="78" t="s">
        <v>752</v>
      </c>
      <c r="D56" s="3"/>
    </row>
    <row r="57" spans="1:19" x14ac:dyDescent="0.35">
      <c r="C57" s="78" t="s">
        <v>753</v>
      </c>
      <c r="D57" s="3"/>
    </row>
    <row r="58" spans="1:19" x14ac:dyDescent="0.35">
      <c r="C58" s="78" t="s">
        <v>754</v>
      </c>
      <c r="D58" s="3"/>
    </row>
    <row r="59" spans="1:19" x14ac:dyDescent="0.35">
      <c r="C59" s="78" t="s">
        <v>755</v>
      </c>
      <c r="D59" s="3"/>
    </row>
    <row r="60" spans="1:19" x14ac:dyDescent="0.35">
      <c r="C60" s="78" t="s">
        <v>756</v>
      </c>
      <c r="D60" s="3"/>
    </row>
    <row r="61" spans="1:19" x14ac:dyDescent="0.35">
      <c r="C61" s="78" t="s">
        <v>757</v>
      </c>
      <c r="D61" s="3"/>
    </row>
    <row r="62" spans="1:19" x14ac:dyDescent="0.35">
      <c r="C62" s="78" t="s">
        <v>758</v>
      </c>
      <c r="D62" s="3"/>
    </row>
    <row r="63" spans="1:19" x14ac:dyDescent="0.35">
      <c r="C63" s="78" t="s">
        <v>759</v>
      </c>
      <c r="D63" s="3"/>
    </row>
    <row r="64" spans="1:19" x14ac:dyDescent="0.35">
      <c r="C64" s="78" t="s">
        <v>869</v>
      </c>
      <c r="D64" s="3"/>
    </row>
    <row r="65" spans="3:4" x14ac:dyDescent="0.35">
      <c r="C65" s="78" t="s">
        <v>870</v>
      </c>
      <c r="D65" s="3"/>
    </row>
    <row r="66" spans="3:4" x14ac:dyDescent="0.35">
      <c r="C66" s="78" t="s">
        <v>871</v>
      </c>
      <c r="D66" s="3"/>
    </row>
    <row r="67" spans="3:4" x14ac:dyDescent="0.35">
      <c r="C67" s="78" t="s">
        <v>692</v>
      </c>
      <c r="D67" s="3"/>
    </row>
    <row r="68" spans="3:4" x14ac:dyDescent="0.35">
      <c r="C68" s="78" t="s">
        <v>760</v>
      </c>
      <c r="D68" s="3"/>
    </row>
    <row r="69" spans="3:4" x14ac:dyDescent="0.35">
      <c r="C69" s="78" t="s">
        <v>693</v>
      </c>
      <c r="D69" s="3"/>
    </row>
    <row r="70" spans="3:4" x14ac:dyDescent="0.35">
      <c r="C70" s="78" t="s">
        <v>694</v>
      </c>
      <c r="D70" s="3"/>
    </row>
    <row r="71" spans="3:4" x14ac:dyDescent="0.35">
      <c r="C71" s="78" t="s">
        <v>761</v>
      </c>
      <c r="D71" s="3"/>
    </row>
    <row r="72" spans="3:4" x14ac:dyDescent="0.35">
      <c r="C72" s="78" t="s">
        <v>762</v>
      </c>
      <c r="D72" s="3"/>
    </row>
    <row r="82" ht="14.25" customHeight="1" x14ac:dyDescent="0.35"/>
  </sheetData>
  <mergeCells count="2">
    <mergeCell ref="J33:O33"/>
    <mergeCell ref="D33:I33"/>
  </mergeCells>
  <conditionalFormatting sqref="U3:CE4">
    <cfRule type="expression" dxfId="3" priority="1">
      <formula>ISNUMBER(#REF!)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&amp;RAnn. "X" all'All. "A" alla delibera n. 124/2026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2AD5-8A13-4F6F-978B-0205E721EE02}">
  <sheetPr>
    <tabColor theme="6" tint="0.39997558519241921"/>
    <pageSetUpPr fitToPage="1"/>
  </sheetPr>
  <dimension ref="B1:T49"/>
  <sheetViews>
    <sheetView showGridLines="0" zoomScale="80" zoomScaleNormal="80" workbookViewId="0"/>
  </sheetViews>
  <sheetFormatPr defaultColWidth="9.453125" defaultRowHeight="14.5" x14ac:dyDescent="0.35"/>
  <cols>
    <col min="1" max="1" width="2.54296875" style="87" customWidth="1"/>
    <col min="2" max="2" width="12.54296875" style="88" customWidth="1"/>
    <col min="3" max="3" width="12.54296875" style="89" customWidth="1"/>
    <col min="4" max="4" width="8.54296875" style="88" customWidth="1"/>
    <col min="5" max="5" width="12.54296875" style="88" customWidth="1"/>
    <col min="6" max="6" width="12.54296875" style="90" customWidth="1"/>
    <col min="7" max="7" width="12.54296875" style="88" customWidth="1"/>
    <col min="8" max="8" width="20.54296875" style="88" customWidth="1"/>
    <col min="9" max="9" width="12.54296875" style="88" customWidth="1"/>
    <col min="10" max="19" width="15.54296875" style="91" customWidth="1"/>
    <col min="20" max="20" width="20.54296875" style="91" customWidth="1"/>
    <col min="21" max="16384" width="9.453125" style="87"/>
  </cols>
  <sheetData>
    <row r="1" spans="2:20" s="72" customFormat="1" ht="13" x14ac:dyDescent="0.35"/>
    <row r="2" spans="2:20" s="69" customFormat="1" ht="21" x14ac:dyDescent="0.35">
      <c r="B2" s="2" t="s">
        <v>664</v>
      </c>
      <c r="C2" s="2"/>
      <c r="D2" s="2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2:20" s="303" customFormat="1" ht="13" x14ac:dyDescent="0.35">
      <c r="C3" s="304" t="s">
        <v>989</v>
      </c>
    </row>
    <row r="4" spans="2:20" s="303" customFormat="1" ht="13" x14ac:dyDescent="0.35">
      <c r="C4" s="304" t="s">
        <v>987</v>
      </c>
    </row>
    <row r="5" spans="2:20" s="69" customFormat="1" ht="21" x14ac:dyDescent="0.35"/>
    <row r="6" spans="2:20" s="60" customFormat="1" ht="18.5" x14ac:dyDescent="0.35">
      <c r="B6" s="162" t="s">
        <v>907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</row>
    <row r="7" spans="2:20" s="69" customFormat="1" ht="21" x14ac:dyDescent="0.35"/>
    <row r="8" spans="2:20" s="157" customFormat="1" ht="26" x14ac:dyDescent="0.35">
      <c r="B8" s="206" t="s">
        <v>695</v>
      </c>
      <c r="C8" s="206" t="s">
        <v>696</v>
      </c>
      <c r="D8" s="206" t="s">
        <v>697</v>
      </c>
      <c r="E8" s="206" t="s">
        <v>698</v>
      </c>
      <c r="F8" s="206" t="s">
        <v>699</v>
      </c>
      <c r="G8" s="206" t="s">
        <v>700</v>
      </c>
      <c r="H8" s="206" t="s">
        <v>701</v>
      </c>
      <c r="I8" s="206" t="s">
        <v>702</v>
      </c>
      <c r="J8" s="206" t="s">
        <v>703</v>
      </c>
      <c r="K8" s="206" t="s">
        <v>704</v>
      </c>
      <c r="L8" s="206" t="s">
        <v>705</v>
      </c>
      <c r="M8" s="206" t="s">
        <v>706</v>
      </c>
      <c r="N8" s="206" t="s">
        <v>707</v>
      </c>
      <c r="O8" s="206" t="s">
        <v>708</v>
      </c>
      <c r="P8" s="206" t="s">
        <v>709</v>
      </c>
      <c r="Q8" s="206" t="s">
        <v>710</v>
      </c>
      <c r="R8" s="206" t="s">
        <v>863</v>
      </c>
      <c r="S8" s="206" t="s">
        <v>864</v>
      </c>
      <c r="T8" s="206" t="s">
        <v>711</v>
      </c>
    </row>
    <row r="9" spans="2:20" s="15" customFormat="1" ht="13" x14ac:dyDescent="0.35"/>
    <row r="10" spans="2:20" s="156" customFormat="1" ht="13" x14ac:dyDescent="0.3">
      <c r="B10" s="207">
        <v>45292</v>
      </c>
      <c r="C10" s="207">
        <v>45385</v>
      </c>
      <c r="D10" s="208" t="s">
        <v>712</v>
      </c>
      <c r="E10" s="208" t="s">
        <v>713</v>
      </c>
      <c r="F10" s="208" t="s">
        <v>714</v>
      </c>
      <c r="G10" s="208" t="s">
        <v>715</v>
      </c>
      <c r="H10" s="208" t="s">
        <v>716</v>
      </c>
      <c r="I10" s="208" t="s">
        <v>672</v>
      </c>
      <c r="J10" s="209">
        <v>25.03</v>
      </c>
      <c r="K10" s="209">
        <v>0</v>
      </c>
      <c r="L10" s="209">
        <v>25</v>
      </c>
      <c r="M10" s="209">
        <v>0</v>
      </c>
      <c r="N10" s="210">
        <v>1.88734</v>
      </c>
      <c r="O10" s="210">
        <v>1.91</v>
      </c>
      <c r="P10" s="211"/>
      <c r="Q10" s="211">
        <v>870</v>
      </c>
      <c r="R10" s="212">
        <f>+Q10*N10</f>
        <v>1641.9857999999999</v>
      </c>
      <c r="S10" s="212">
        <f>+Q10*O10</f>
        <v>1661.6999999999998</v>
      </c>
      <c r="T10" s="213">
        <f>+S10-R10</f>
        <v>19.714199999999892</v>
      </c>
    </row>
    <row r="11" spans="2:20" s="156" customFormat="1" ht="13" x14ac:dyDescent="0.3">
      <c r="B11" s="207">
        <v>45292</v>
      </c>
      <c r="C11" s="207">
        <v>45385</v>
      </c>
      <c r="D11" s="208" t="s">
        <v>712</v>
      </c>
      <c r="E11" s="208" t="s">
        <v>713</v>
      </c>
      <c r="F11" s="208" t="s">
        <v>714</v>
      </c>
      <c r="G11" s="208" t="s">
        <v>715</v>
      </c>
      <c r="H11" s="208" t="s">
        <v>716</v>
      </c>
      <c r="I11" s="208" t="s">
        <v>673</v>
      </c>
      <c r="J11" s="209">
        <v>25.03</v>
      </c>
      <c r="K11" s="209">
        <v>0</v>
      </c>
      <c r="L11" s="209">
        <v>25</v>
      </c>
      <c r="M11" s="209">
        <v>0</v>
      </c>
      <c r="N11" s="210">
        <v>1.93187</v>
      </c>
      <c r="O11" s="210">
        <v>1.91</v>
      </c>
      <c r="P11" s="211"/>
      <c r="Q11" s="211">
        <v>265</v>
      </c>
      <c r="R11" s="212">
        <f t="shared" ref="R11:R49" si="0">+Q11*N11</f>
        <v>511.94554999999997</v>
      </c>
      <c r="S11" s="212">
        <f t="shared" ref="S11:S49" si="1">+Q11*O11</f>
        <v>506.15</v>
      </c>
      <c r="T11" s="213">
        <f t="shared" ref="T11:T49" si="2">+S11-R11</f>
        <v>-5.7955499999999915</v>
      </c>
    </row>
    <row r="12" spans="2:20" s="156" customFormat="1" ht="13" x14ac:dyDescent="0.3">
      <c r="B12" s="207">
        <v>45292</v>
      </c>
      <c r="C12" s="207">
        <v>45385</v>
      </c>
      <c r="D12" s="208" t="s">
        <v>712</v>
      </c>
      <c r="E12" s="208" t="s">
        <v>713</v>
      </c>
      <c r="F12" s="208" t="s">
        <v>714</v>
      </c>
      <c r="G12" s="208" t="s">
        <v>715</v>
      </c>
      <c r="H12" s="208" t="s">
        <v>716</v>
      </c>
      <c r="I12" s="208">
        <v>3</v>
      </c>
      <c r="J12" s="209">
        <v>25.03</v>
      </c>
      <c r="K12" s="209">
        <v>0</v>
      </c>
      <c r="L12" s="209">
        <v>25</v>
      </c>
      <c r="M12" s="209">
        <v>0</v>
      </c>
      <c r="N12" s="210">
        <v>2.5595599999999998</v>
      </c>
      <c r="O12" s="210">
        <v>2.6</v>
      </c>
      <c r="P12" s="211"/>
      <c r="Q12" s="211">
        <v>624</v>
      </c>
      <c r="R12" s="212">
        <f t="shared" si="0"/>
        <v>1597.16544</v>
      </c>
      <c r="S12" s="212">
        <f t="shared" si="1"/>
        <v>1622.4</v>
      </c>
      <c r="T12" s="213">
        <f t="shared" si="2"/>
        <v>25.234560000000101</v>
      </c>
    </row>
    <row r="13" spans="2:20" s="156" customFormat="1" ht="13" x14ac:dyDescent="0.3">
      <c r="B13" s="207">
        <v>45292</v>
      </c>
      <c r="C13" s="207">
        <v>45385</v>
      </c>
      <c r="D13" s="208" t="s">
        <v>712</v>
      </c>
      <c r="E13" s="208" t="s">
        <v>713</v>
      </c>
      <c r="F13" s="208" t="s">
        <v>714</v>
      </c>
      <c r="G13" s="208" t="s">
        <v>715</v>
      </c>
      <c r="H13" s="208" t="s">
        <v>716</v>
      </c>
      <c r="I13" s="208">
        <v>4</v>
      </c>
      <c r="J13" s="209">
        <v>25.03</v>
      </c>
      <c r="K13" s="209">
        <v>0</v>
      </c>
      <c r="L13" s="209">
        <v>25</v>
      </c>
      <c r="M13" s="209">
        <v>0</v>
      </c>
      <c r="N13" s="210">
        <v>3.8713700000000002</v>
      </c>
      <c r="O13" s="210">
        <v>3.9</v>
      </c>
      <c r="P13" s="211"/>
      <c r="Q13" s="211">
        <v>974</v>
      </c>
      <c r="R13" s="212">
        <f t="shared" si="0"/>
        <v>3770.7143800000003</v>
      </c>
      <c r="S13" s="212">
        <f t="shared" si="1"/>
        <v>3798.6</v>
      </c>
      <c r="T13" s="213">
        <f t="shared" si="2"/>
        <v>27.885619999999562</v>
      </c>
    </row>
    <row r="14" spans="2:20" s="156" customFormat="1" ht="13" x14ac:dyDescent="0.3">
      <c r="B14" s="207">
        <v>45292</v>
      </c>
      <c r="C14" s="207">
        <v>45385</v>
      </c>
      <c r="D14" s="208" t="s">
        <v>712</v>
      </c>
      <c r="E14" s="208" t="s">
        <v>713</v>
      </c>
      <c r="F14" s="208" t="s">
        <v>714</v>
      </c>
      <c r="G14" s="208" t="s">
        <v>715</v>
      </c>
      <c r="H14" s="208" t="s">
        <v>716</v>
      </c>
      <c r="I14" s="208">
        <v>5</v>
      </c>
      <c r="J14" s="209">
        <v>25.03</v>
      </c>
      <c r="K14" s="209">
        <v>0</v>
      </c>
      <c r="L14" s="209">
        <v>25</v>
      </c>
      <c r="M14" s="209">
        <v>0</v>
      </c>
      <c r="N14" s="210">
        <v>4.57043</v>
      </c>
      <c r="O14" s="210">
        <v>4.59</v>
      </c>
      <c r="P14" s="211"/>
      <c r="Q14" s="211">
        <v>772</v>
      </c>
      <c r="R14" s="212">
        <f t="shared" si="0"/>
        <v>3528.3719599999999</v>
      </c>
      <c r="S14" s="212">
        <f t="shared" si="1"/>
        <v>3543.48</v>
      </c>
      <c r="T14" s="213">
        <f t="shared" si="2"/>
        <v>15.108040000000074</v>
      </c>
    </row>
    <row r="15" spans="2:20" s="156" customFormat="1" ht="13" x14ac:dyDescent="0.3">
      <c r="B15" s="207">
        <v>45292</v>
      </c>
      <c r="C15" s="207">
        <v>45385</v>
      </c>
      <c r="D15" s="208" t="s">
        <v>712</v>
      </c>
      <c r="E15" s="208" t="s">
        <v>713</v>
      </c>
      <c r="F15" s="208" t="s">
        <v>714</v>
      </c>
      <c r="G15" s="208" t="s">
        <v>717</v>
      </c>
      <c r="H15" s="208" t="s">
        <v>716</v>
      </c>
      <c r="I15" s="208" t="s">
        <v>672</v>
      </c>
      <c r="J15" s="209">
        <v>8.17</v>
      </c>
      <c r="K15" s="209">
        <v>0</v>
      </c>
      <c r="L15" s="209">
        <v>8</v>
      </c>
      <c r="M15" s="209">
        <v>0</v>
      </c>
      <c r="N15" s="210">
        <v>0.57999999999999996</v>
      </c>
      <c r="O15" s="210">
        <v>0.59</v>
      </c>
      <c r="P15" s="211"/>
      <c r="Q15" s="211">
        <v>529</v>
      </c>
      <c r="R15" s="212">
        <f t="shared" si="0"/>
        <v>306.82</v>
      </c>
      <c r="S15" s="212">
        <f t="shared" si="1"/>
        <v>312.10999999999996</v>
      </c>
      <c r="T15" s="213">
        <f t="shared" si="2"/>
        <v>5.2899999999999636</v>
      </c>
    </row>
    <row r="16" spans="2:20" s="156" customFormat="1" ht="13" x14ac:dyDescent="0.3">
      <c r="B16" s="207">
        <v>45292</v>
      </c>
      <c r="C16" s="207">
        <v>45385</v>
      </c>
      <c r="D16" s="208" t="s">
        <v>712</v>
      </c>
      <c r="E16" s="208" t="s">
        <v>713</v>
      </c>
      <c r="F16" s="208" t="s">
        <v>714</v>
      </c>
      <c r="G16" s="208" t="s">
        <v>717</v>
      </c>
      <c r="H16" s="208" t="s">
        <v>716</v>
      </c>
      <c r="I16" s="208" t="s">
        <v>673</v>
      </c>
      <c r="J16" s="209">
        <v>8.17</v>
      </c>
      <c r="K16" s="209">
        <v>0</v>
      </c>
      <c r="L16" s="209">
        <v>8</v>
      </c>
      <c r="M16" s="209">
        <v>0</v>
      </c>
      <c r="N16" s="210">
        <v>0.59345999999999999</v>
      </c>
      <c r="O16" s="210">
        <v>0.59</v>
      </c>
      <c r="P16" s="211"/>
      <c r="Q16" s="211">
        <v>289</v>
      </c>
      <c r="R16" s="212">
        <f t="shared" si="0"/>
        <v>171.50994</v>
      </c>
      <c r="S16" s="212">
        <f t="shared" si="1"/>
        <v>170.51</v>
      </c>
      <c r="T16" s="213">
        <f t="shared" si="2"/>
        <v>-0.99994000000000938</v>
      </c>
    </row>
    <row r="17" spans="2:20" s="156" customFormat="1" ht="13" x14ac:dyDescent="0.3">
      <c r="B17" s="207">
        <v>45292</v>
      </c>
      <c r="C17" s="207">
        <v>45385</v>
      </c>
      <c r="D17" s="208" t="s">
        <v>712</v>
      </c>
      <c r="E17" s="208" t="s">
        <v>713</v>
      </c>
      <c r="F17" s="208" t="s">
        <v>714</v>
      </c>
      <c r="G17" s="208" t="s">
        <v>717</v>
      </c>
      <c r="H17" s="208" t="s">
        <v>716</v>
      </c>
      <c r="I17" s="208">
        <v>3</v>
      </c>
      <c r="J17" s="209">
        <v>8.17</v>
      </c>
      <c r="K17" s="209">
        <v>0</v>
      </c>
      <c r="L17" s="209">
        <v>8</v>
      </c>
      <c r="M17" s="209">
        <v>0</v>
      </c>
      <c r="N17" s="210">
        <v>0.79300999999999999</v>
      </c>
      <c r="O17" s="210">
        <v>0.8</v>
      </c>
      <c r="P17" s="211"/>
      <c r="Q17" s="211">
        <v>626</v>
      </c>
      <c r="R17" s="212">
        <f t="shared" si="0"/>
        <v>496.42426</v>
      </c>
      <c r="S17" s="212">
        <f t="shared" si="1"/>
        <v>500.8</v>
      </c>
      <c r="T17" s="213">
        <f t="shared" si="2"/>
        <v>4.3757400000000075</v>
      </c>
    </row>
    <row r="18" spans="2:20" s="156" customFormat="1" ht="13" x14ac:dyDescent="0.3">
      <c r="B18" s="207">
        <v>45292</v>
      </c>
      <c r="C18" s="207">
        <v>45385</v>
      </c>
      <c r="D18" s="208" t="s">
        <v>712</v>
      </c>
      <c r="E18" s="208" t="s">
        <v>713</v>
      </c>
      <c r="F18" s="208" t="s">
        <v>714</v>
      </c>
      <c r="G18" s="208" t="s">
        <v>717</v>
      </c>
      <c r="H18" s="208" t="s">
        <v>716</v>
      </c>
      <c r="I18" s="208">
        <v>4</v>
      </c>
      <c r="J18" s="209">
        <v>8.17</v>
      </c>
      <c r="K18" s="209">
        <v>0</v>
      </c>
      <c r="L18" s="209">
        <v>8</v>
      </c>
      <c r="M18" s="209">
        <v>0</v>
      </c>
      <c r="N18" s="210">
        <v>1.1930000000000001</v>
      </c>
      <c r="O18" s="210">
        <v>1.2</v>
      </c>
      <c r="P18" s="211"/>
      <c r="Q18" s="211">
        <v>6</v>
      </c>
      <c r="R18" s="212">
        <f t="shared" si="0"/>
        <v>7.1580000000000004</v>
      </c>
      <c r="S18" s="212">
        <f t="shared" si="1"/>
        <v>7.1999999999999993</v>
      </c>
      <c r="T18" s="213">
        <f t="shared" si="2"/>
        <v>4.1999999999998927E-2</v>
      </c>
    </row>
    <row r="19" spans="2:20" s="156" customFormat="1" ht="13" x14ac:dyDescent="0.3">
      <c r="B19" s="207">
        <v>45292</v>
      </c>
      <c r="C19" s="207">
        <v>45385</v>
      </c>
      <c r="D19" s="208" t="s">
        <v>712</v>
      </c>
      <c r="E19" s="208" t="s">
        <v>713</v>
      </c>
      <c r="F19" s="208" t="s">
        <v>714</v>
      </c>
      <c r="G19" s="208" t="s">
        <v>717</v>
      </c>
      <c r="H19" s="208" t="s">
        <v>716</v>
      </c>
      <c r="I19" s="208">
        <v>5</v>
      </c>
      <c r="J19" s="209">
        <v>8.17</v>
      </c>
      <c r="K19" s="209">
        <v>0</v>
      </c>
      <c r="L19" s="209">
        <v>8</v>
      </c>
      <c r="M19" s="209">
        <v>0</v>
      </c>
      <c r="N19" s="210">
        <v>1.4066000000000001</v>
      </c>
      <c r="O19" s="210">
        <v>1.41</v>
      </c>
      <c r="P19" s="211"/>
      <c r="Q19" s="211">
        <v>717</v>
      </c>
      <c r="R19" s="212">
        <f t="shared" si="0"/>
        <v>1008.5322000000001</v>
      </c>
      <c r="S19" s="212">
        <f t="shared" si="1"/>
        <v>1010.9699999999999</v>
      </c>
      <c r="T19" s="213">
        <f t="shared" si="2"/>
        <v>2.437799999999811</v>
      </c>
    </row>
    <row r="20" spans="2:20" s="156" customFormat="1" ht="13" x14ac:dyDescent="0.3">
      <c r="B20" s="207">
        <v>45292</v>
      </c>
      <c r="C20" s="207">
        <v>45385</v>
      </c>
      <c r="D20" s="208" t="s">
        <v>712</v>
      </c>
      <c r="E20" s="208" t="s">
        <v>718</v>
      </c>
      <c r="F20" s="208" t="s">
        <v>714</v>
      </c>
      <c r="G20" s="208" t="s">
        <v>715</v>
      </c>
      <c r="H20" s="208" t="s">
        <v>716</v>
      </c>
      <c r="I20" s="208" t="s">
        <v>672</v>
      </c>
      <c r="J20" s="209">
        <v>40.637999999999998</v>
      </c>
      <c r="K20" s="209">
        <v>0</v>
      </c>
      <c r="L20" s="209">
        <v>41</v>
      </c>
      <c r="M20" s="209">
        <v>0</v>
      </c>
      <c r="N20" s="210">
        <v>3.09524</v>
      </c>
      <c r="O20" s="210">
        <v>3.12</v>
      </c>
      <c r="P20" s="211"/>
      <c r="Q20" s="211">
        <v>488</v>
      </c>
      <c r="R20" s="212">
        <f>+Q20*N20</f>
        <v>1510.47712</v>
      </c>
      <c r="S20" s="212">
        <f t="shared" si="1"/>
        <v>1522.56</v>
      </c>
      <c r="T20" s="213">
        <f t="shared" si="2"/>
        <v>12.082879999999932</v>
      </c>
    </row>
    <row r="21" spans="2:20" s="156" customFormat="1" ht="13" x14ac:dyDescent="0.3">
      <c r="B21" s="207">
        <v>45292</v>
      </c>
      <c r="C21" s="207">
        <v>45385</v>
      </c>
      <c r="D21" s="208" t="s">
        <v>712</v>
      </c>
      <c r="E21" s="208" t="s">
        <v>718</v>
      </c>
      <c r="F21" s="208" t="s">
        <v>714</v>
      </c>
      <c r="G21" s="208" t="s">
        <v>715</v>
      </c>
      <c r="H21" s="208" t="s">
        <v>716</v>
      </c>
      <c r="I21" s="208" t="s">
        <v>673</v>
      </c>
      <c r="J21" s="209">
        <v>40.637999999999998</v>
      </c>
      <c r="K21" s="209">
        <v>0</v>
      </c>
      <c r="L21" s="209">
        <v>41</v>
      </c>
      <c r="M21" s="209">
        <v>0</v>
      </c>
      <c r="N21" s="210">
        <v>3.1682700000000001</v>
      </c>
      <c r="O21" s="210">
        <v>3.2</v>
      </c>
      <c r="P21" s="211"/>
      <c r="Q21" s="211">
        <v>404</v>
      </c>
      <c r="R21" s="212">
        <f t="shared" si="0"/>
        <v>1279.98108</v>
      </c>
      <c r="S21" s="212">
        <f t="shared" si="1"/>
        <v>1292.8000000000002</v>
      </c>
      <c r="T21" s="213">
        <f t="shared" si="2"/>
        <v>12.818920000000162</v>
      </c>
    </row>
    <row r="22" spans="2:20" s="156" customFormat="1" ht="13" x14ac:dyDescent="0.3">
      <c r="B22" s="207">
        <v>45292</v>
      </c>
      <c r="C22" s="207">
        <v>45385</v>
      </c>
      <c r="D22" s="208" t="s">
        <v>712</v>
      </c>
      <c r="E22" s="208" t="s">
        <v>718</v>
      </c>
      <c r="F22" s="208" t="s">
        <v>714</v>
      </c>
      <c r="G22" s="208" t="s">
        <v>715</v>
      </c>
      <c r="H22" s="208" t="s">
        <v>716</v>
      </c>
      <c r="I22" s="208">
        <v>3</v>
      </c>
      <c r="J22" s="209">
        <v>40.637999999999998</v>
      </c>
      <c r="K22" s="209">
        <v>0</v>
      </c>
      <c r="L22" s="209">
        <v>41</v>
      </c>
      <c r="M22" s="209">
        <v>0</v>
      </c>
      <c r="N22" s="210">
        <v>4.1976800000000001</v>
      </c>
      <c r="O22" s="210">
        <v>4.21</v>
      </c>
      <c r="P22" s="211"/>
      <c r="Q22" s="211">
        <v>599</v>
      </c>
      <c r="R22" s="212">
        <f t="shared" si="0"/>
        <v>2514.41032</v>
      </c>
      <c r="S22" s="212">
        <f t="shared" si="1"/>
        <v>2521.79</v>
      </c>
      <c r="T22" s="213">
        <f t="shared" si="2"/>
        <v>7.3796800000000076</v>
      </c>
    </row>
    <row r="23" spans="2:20" s="156" customFormat="1" ht="13" x14ac:dyDescent="0.3">
      <c r="B23" s="207">
        <v>45292</v>
      </c>
      <c r="C23" s="207">
        <v>45385</v>
      </c>
      <c r="D23" s="208" t="s">
        <v>712</v>
      </c>
      <c r="E23" s="208" t="s">
        <v>718</v>
      </c>
      <c r="F23" s="208" t="s">
        <v>714</v>
      </c>
      <c r="G23" s="208" t="s">
        <v>715</v>
      </c>
      <c r="H23" s="208" t="s">
        <v>716</v>
      </c>
      <c r="I23" s="208">
        <v>4</v>
      </c>
      <c r="J23" s="209">
        <v>40.637999999999998</v>
      </c>
      <c r="K23" s="209">
        <v>0</v>
      </c>
      <c r="L23" s="209">
        <v>41</v>
      </c>
      <c r="M23" s="209">
        <v>0</v>
      </c>
      <c r="N23" s="210">
        <v>6.3490399999999996</v>
      </c>
      <c r="O23" s="210">
        <v>6.31</v>
      </c>
      <c r="P23" s="211"/>
      <c r="Q23" s="211">
        <v>701</v>
      </c>
      <c r="R23" s="212">
        <f t="shared" si="0"/>
        <v>4450.6770399999996</v>
      </c>
      <c r="S23" s="212">
        <f t="shared" si="1"/>
        <v>4423.3099999999995</v>
      </c>
      <c r="T23" s="213">
        <f t="shared" si="2"/>
        <v>-27.367040000000088</v>
      </c>
    </row>
    <row r="24" spans="2:20" s="156" customFormat="1" ht="13" x14ac:dyDescent="0.3">
      <c r="B24" s="207">
        <v>45292</v>
      </c>
      <c r="C24" s="207">
        <v>45385</v>
      </c>
      <c r="D24" s="208" t="s">
        <v>712</v>
      </c>
      <c r="E24" s="208" t="s">
        <v>718</v>
      </c>
      <c r="F24" s="208" t="s">
        <v>714</v>
      </c>
      <c r="G24" s="208" t="s">
        <v>715</v>
      </c>
      <c r="H24" s="208" t="s">
        <v>716</v>
      </c>
      <c r="I24" s="208">
        <v>5</v>
      </c>
      <c r="J24" s="209">
        <v>40.637999999999998</v>
      </c>
      <c r="K24" s="209">
        <v>0</v>
      </c>
      <c r="L24" s="209">
        <v>41</v>
      </c>
      <c r="M24" s="209">
        <v>0</v>
      </c>
      <c r="N24" s="210">
        <v>7.4954999999999998</v>
      </c>
      <c r="O24" s="210">
        <v>7.49</v>
      </c>
      <c r="P24" s="211"/>
      <c r="Q24" s="211">
        <v>194</v>
      </c>
      <c r="R24" s="212">
        <f t="shared" si="0"/>
        <v>1454.127</v>
      </c>
      <c r="S24" s="212">
        <f t="shared" si="1"/>
        <v>1453.06</v>
      </c>
      <c r="T24" s="213">
        <f t="shared" si="2"/>
        <v>-1.0670000000000073</v>
      </c>
    </row>
    <row r="25" spans="2:20" s="156" customFormat="1" ht="13" x14ac:dyDescent="0.3">
      <c r="B25" s="207">
        <v>45292</v>
      </c>
      <c r="C25" s="207">
        <v>45385</v>
      </c>
      <c r="D25" s="208" t="s">
        <v>712</v>
      </c>
      <c r="E25" s="208" t="s">
        <v>718</v>
      </c>
      <c r="F25" s="208" t="s">
        <v>714</v>
      </c>
      <c r="G25" s="208" t="s">
        <v>717</v>
      </c>
      <c r="H25" s="208" t="s">
        <v>716</v>
      </c>
      <c r="I25" s="208" t="s">
        <v>672</v>
      </c>
      <c r="J25" s="209">
        <v>8.17</v>
      </c>
      <c r="K25" s="209">
        <v>0</v>
      </c>
      <c r="L25" s="209">
        <v>8</v>
      </c>
      <c r="M25" s="209">
        <v>0</v>
      </c>
      <c r="N25" s="210">
        <v>0.57999999999999996</v>
      </c>
      <c r="O25" s="210">
        <v>0.57999999999999996</v>
      </c>
      <c r="P25" s="211"/>
      <c r="Q25" s="211">
        <v>192</v>
      </c>
      <c r="R25" s="212">
        <f t="shared" si="0"/>
        <v>111.35999999999999</v>
      </c>
      <c r="S25" s="212">
        <f t="shared" si="1"/>
        <v>111.35999999999999</v>
      </c>
      <c r="T25" s="213">
        <f t="shared" si="2"/>
        <v>0</v>
      </c>
    </row>
    <row r="26" spans="2:20" s="156" customFormat="1" ht="13" x14ac:dyDescent="0.3">
      <c r="B26" s="207">
        <v>45292</v>
      </c>
      <c r="C26" s="207">
        <v>45385</v>
      </c>
      <c r="D26" s="208" t="s">
        <v>712</v>
      </c>
      <c r="E26" s="208" t="s">
        <v>718</v>
      </c>
      <c r="F26" s="208" t="s">
        <v>714</v>
      </c>
      <c r="G26" s="208" t="s">
        <v>717</v>
      </c>
      <c r="H26" s="208" t="s">
        <v>716</v>
      </c>
      <c r="I26" s="208" t="s">
        <v>673</v>
      </c>
      <c r="J26" s="209">
        <v>8.17</v>
      </c>
      <c r="K26" s="209">
        <v>0</v>
      </c>
      <c r="L26" s="209">
        <v>8</v>
      </c>
      <c r="M26" s="209">
        <v>0</v>
      </c>
      <c r="N26" s="210">
        <v>0.59345999999999999</v>
      </c>
      <c r="O26" s="210">
        <v>0.6</v>
      </c>
      <c r="P26" s="211"/>
      <c r="Q26" s="211">
        <v>12</v>
      </c>
      <c r="R26" s="212">
        <f t="shared" si="0"/>
        <v>7.1215200000000003</v>
      </c>
      <c r="S26" s="212">
        <f t="shared" si="1"/>
        <v>7.1999999999999993</v>
      </c>
      <c r="T26" s="213">
        <f t="shared" si="2"/>
        <v>7.8479999999998995E-2</v>
      </c>
    </row>
    <row r="27" spans="2:20" s="156" customFormat="1" ht="13" x14ac:dyDescent="0.3">
      <c r="B27" s="207">
        <v>45292</v>
      </c>
      <c r="C27" s="207">
        <v>45385</v>
      </c>
      <c r="D27" s="208" t="s">
        <v>712</v>
      </c>
      <c r="E27" s="208" t="s">
        <v>718</v>
      </c>
      <c r="F27" s="208" t="s">
        <v>714</v>
      </c>
      <c r="G27" s="208" t="s">
        <v>717</v>
      </c>
      <c r="H27" s="208" t="s">
        <v>716</v>
      </c>
      <c r="I27" s="208">
        <v>3</v>
      </c>
      <c r="J27" s="209">
        <v>8.17</v>
      </c>
      <c r="K27" s="209">
        <v>0</v>
      </c>
      <c r="L27" s="209">
        <v>8</v>
      </c>
      <c r="M27" s="209">
        <v>0</v>
      </c>
      <c r="N27" s="210">
        <v>0.79300999999999999</v>
      </c>
      <c r="O27" s="210">
        <v>0.79</v>
      </c>
      <c r="P27" s="211"/>
      <c r="Q27" s="211">
        <v>634</v>
      </c>
      <c r="R27" s="212">
        <f t="shared" si="0"/>
        <v>502.76834000000002</v>
      </c>
      <c r="S27" s="212">
        <f t="shared" si="1"/>
        <v>500.86</v>
      </c>
      <c r="T27" s="213">
        <f t="shared" si="2"/>
        <v>-1.9083400000000097</v>
      </c>
    </row>
    <row r="28" spans="2:20" s="156" customFormat="1" ht="13" x14ac:dyDescent="0.3">
      <c r="B28" s="207">
        <v>45292</v>
      </c>
      <c r="C28" s="207">
        <v>45385</v>
      </c>
      <c r="D28" s="208" t="s">
        <v>712</v>
      </c>
      <c r="E28" s="208" t="s">
        <v>718</v>
      </c>
      <c r="F28" s="208" t="s">
        <v>714</v>
      </c>
      <c r="G28" s="208" t="s">
        <v>717</v>
      </c>
      <c r="H28" s="208" t="s">
        <v>716</v>
      </c>
      <c r="I28" s="208">
        <v>4</v>
      </c>
      <c r="J28" s="209">
        <v>8.17</v>
      </c>
      <c r="K28" s="209">
        <v>0</v>
      </c>
      <c r="L28" s="209">
        <v>8</v>
      </c>
      <c r="M28" s="209">
        <v>0</v>
      </c>
      <c r="N28" s="210">
        <v>1.1930000000000001</v>
      </c>
      <c r="O28" s="210">
        <v>1.19</v>
      </c>
      <c r="P28" s="211"/>
      <c r="Q28" s="211">
        <v>11</v>
      </c>
      <c r="R28" s="212">
        <f t="shared" si="0"/>
        <v>13.123000000000001</v>
      </c>
      <c r="S28" s="212">
        <f t="shared" si="1"/>
        <v>13.09</v>
      </c>
      <c r="T28" s="213">
        <f t="shared" si="2"/>
        <v>-3.3000000000001251E-2</v>
      </c>
    </row>
    <row r="29" spans="2:20" s="156" customFormat="1" ht="13" x14ac:dyDescent="0.3">
      <c r="B29" s="207">
        <v>45292</v>
      </c>
      <c r="C29" s="207">
        <v>45385</v>
      </c>
      <c r="D29" s="208" t="s">
        <v>712</v>
      </c>
      <c r="E29" s="208" t="s">
        <v>718</v>
      </c>
      <c r="F29" s="208" t="s">
        <v>714</v>
      </c>
      <c r="G29" s="208" t="s">
        <v>717</v>
      </c>
      <c r="H29" s="208" t="s">
        <v>716</v>
      </c>
      <c r="I29" s="208">
        <v>5</v>
      </c>
      <c r="J29" s="209">
        <v>8.17</v>
      </c>
      <c r="K29" s="209">
        <v>0</v>
      </c>
      <c r="L29" s="209">
        <v>8</v>
      </c>
      <c r="M29" s="209">
        <v>0</v>
      </c>
      <c r="N29" s="210">
        <v>1.4066000000000001</v>
      </c>
      <c r="O29" s="210">
        <v>1.41</v>
      </c>
      <c r="P29" s="211"/>
      <c r="Q29" s="211">
        <v>466</v>
      </c>
      <c r="R29" s="212">
        <f t="shared" si="0"/>
        <v>655.47559999999999</v>
      </c>
      <c r="S29" s="212">
        <f t="shared" si="1"/>
        <v>657.06</v>
      </c>
      <c r="T29" s="213">
        <f t="shared" si="2"/>
        <v>1.5843999999999596</v>
      </c>
    </row>
    <row r="30" spans="2:20" s="156" customFormat="1" ht="13" x14ac:dyDescent="0.3">
      <c r="B30" s="207">
        <v>45292</v>
      </c>
      <c r="C30" s="207">
        <v>45385</v>
      </c>
      <c r="D30" s="208" t="s">
        <v>712</v>
      </c>
      <c r="E30" s="208" t="s">
        <v>719</v>
      </c>
      <c r="F30" s="208" t="s">
        <v>714</v>
      </c>
      <c r="G30" s="208" t="s">
        <v>715</v>
      </c>
      <c r="H30" s="208" t="s">
        <v>716</v>
      </c>
      <c r="I30" s="208" t="s">
        <v>672</v>
      </c>
      <c r="J30" s="209">
        <v>52.323999999999998</v>
      </c>
      <c r="K30" s="209">
        <v>0</v>
      </c>
      <c r="L30" s="209">
        <v>52</v>
      </c>
      <c r="M30" s="209">
        <v>0</v>
      </c>
      <c r="N30" s="210">
        <v>3.9256700000000002</v>
      </c>
      <c r="O30" s="210">
        <v>3.92</v>
      </c>
      <c r="P30" s="211"/>
      <c r="Q30" s="211">
        <v>948</v>
      </c>
      <c r="R30" s="212">
        <f t="shared" si="0"/>
        <v>3721.5351600000004</v>
      </c>
      <c r="S30" s="212">
        <f t="shared" si="1"/>
        <v>3716.16</v>
      </c>
      <c r="T30" s="213">
        <f t="shared" si="2"/>
        <v>-5.3751600000005055</v>
      </c>
    </row>
    <row r="31" spans="2:20" s="156" customFormat="1" ht="13" x14ac:dyDescent="0.3">
      <c r="B31" s="207">
        <v>45292</v>
      </c>
      <c r="C31" s="207">
        <v>45385</v>
      </c>
      <c r="D31" s="208" t="s">
        <v>712</v>
      </c>
      <c r="E31" s="208" t="s">
        <v>719</v>
      </c>
      <c r="F31" s="208" t="s">
        <v>714</v>
      </c>
      <c r="G31" s="208" t="s">
        <v>715</v>
      </c>
      <c r="H31" s="208" t="s">
        <v>716</v>
      </c>
      <c r="I31" s="208" t="s">
        <v>673</v>
      </c>
      <c r="J31" s="209">
        <v>52.323999999999998</v>
      </c>
      <c r="K31" s="209">
        <v>0</v>
      </c>
      <c r="L31" s="209">
        <v>52</v>
      </c>
      <c r="M31" s="209">
        <v>0</v>
      </c>
      <c r="N31" s="210">
        <v>4.0182900000000004</v>
      </c>
      <c r="O31" s="210">
        <v>4.01</v>
      </c>
      <c r="P31" s="211"/>
      <c r="Q31" s="211">
        <v>627</v>
      </c>
      <c r="R31" s="212">
        <f t="shared" si="0"/>
        <v>2519.46783</v>
      </c>
      <c r="S31" s="212">
        <f t="shared" si="1"/>
        <v>2514.27</v>
      </c>
      <c r="T31" s="213">
        <f t="shared" si="2"/>
        <v>-5.1978300000000672</v>
      </c>
    </row>
    <row r="32" spans="2:20" s="156" customFormat="1" ht="13" x14ac:dyDescent="0.3">
      <c r="B32" s="207">
        <v>45292</v>
      </c>
      <c r="C32" s="207">
        <v>45385</v>
      </c>
      <c r="D32" s="208" t="s">
        <v>712</v>
      </c>
      <c r="E32" s="208" t="s">
        <v>719</v>
      </c>
      <c r="F32" s="208" t="s">
        <v>714</v>
      </c>
      <c r="G32" s="208" t="s">
        <v>715</v>
      </c>
      <c r="H32" s="208" t="s">
        <v>716</v>
      </c>
      <c r="I32" s="208">
        <v>3</v>
      </c>
      <c r="J32" s="209">
        <v>52.323999999999998</v>
      </c>
      <c r="K32" s="209">
        <v>0</v>
      </c>
      <c r="L32" s="209">
        <v>52</v>
      </c>
      <c r="M32" s="209">
        <v>0</v>
      </c>
      <c r="N32" s="210">
        <v>5.3238799999999999</v>
      </c>
      <c r="O32" s="210">
        <v>5.31</v>
      </c>
      <c r="P32" s="211"/>
      <c r="Q32" s="211">
        <v>511</v>
      </c>
      <c r="R32" s="212">
        <f t="shared" si="0"/>
        <v>2720.5026800000001</v>
      </c>
      <c r="S32" s="212">
        <f t="shared" si="1"/>
        <v>2713.41</v>
      </c>
      <c r="T32" s="213">
        <f t="shared" si="2"/>
        <v>-7.0926800000002004</v>
      </c>
    </row>
    <row r="33" spans="2:20" s="156" customFormat="1" ht="13" x14ac:dyDescent="0.3">
      <c r="B33" s="207">
        <v>45292</v>
      </c>
      <c r="C33" s="207">
        <v>45385</v>
      </c>
      <c r="D33" s="208" t="s">
        <v>712</v>
      </c>
      <c r="E33" s="208" t="s">
        <v>719</v>
      </c>
      <c r="F33" s="208" t="s">
        <v>714</v>
      </c>
      <c r="G33" s="208" t="s">
        <v>715</v>
      </c>
      <c r="H33" s="208" t="s">
        <v>716</v>
      </c>
      <c r="I33" s="208">
        <v>4</v>
      </c>
      <c r="J33" s="209">
        <v>52.323999999999998</v>
      </c>
      <c r="K33" s="209">
        <v>0</v>
      </c>
      <c r="L33" s="209">
        <v>52</v>
      </c>
      <c r="M33" s="209">
        <v>0</v>
      </c>
      <c r="N33" s="210">
        <v>8.0524400000000007</v>
      </c>
      <c r="O33" s="210">
        <v>8.01</v>
      </c>
      <c r="P33" s="211"/>
      <c r="Q33" s="211">
        <v>876</v>
      </c>
      <c r="R33" s="212">
        <f t="shared" si="0"/>
        <v>7053.9374400000006</v>
      </c>
      <c r="S33" s="212">
        <f t="shared" si="1"/>
        <v>7016.76</v>
      </c>
      <c r="T33" s="213">
        <f t="shared" si="2"/>
        <v>-37.177440000000388</v>
      </c>
    </row>
    <row r="34" spans="2:20" s="156" customFormat="1" ht="13" x14ac:dyDescent="0.3">
      <c r="B34" s="207">
        <v>45292</v>
      </c>
      <c r="C34" s="207">
        <v>45385</v>
      </c>
      <c r="D34" s="208" t="s">
        <v>712</v>
      </c>
      <c r="E34" s="208" t="s">
        <v>719</v>
      </c>
      <c r="F34" s="208" t="s">
        <v>714</v>
      </c>
      <c r="G34" s="208" t="s">
        <v>715</v>
      </c>
      <c r="H34" s="208" t="s">
        <v>716</v>
      </c>
      <c r="I34" s="208">
        <v>5</v>
      </c>
      <c r="J34" s="209">
        <v>52.323999999999998</v>
      </c>
      <c r="K34" s="209">
        <v>0</v>
      </c>
      <c r="L34" s="209">
        <v>52</v>
      </c>
      <c r="M34" s="209">
        <v>0</v>
      </c>
      <c r="N34" s="210">
        <v>9.5064799999999998</v>
      </c>
      <c r="O34" s="210">
        <v>9.5</v>
      </c>
      <c r="P34" s="211"/>
      <c r="Q34" s="211">
        <v>161</v>
      </c>
      <c r="R34" s="212">
        <f t="shared" si="0"/>
        <v>1530.5432799999999</v>
      </c>
      <c r="S34" s="212">
        <f t="shared" si="1"/>
        <v>1529.5</v>
      </c>
      <c r="T34" s="213">
        <f t="shared" si="2"/>
        <v>-1.0432799999998679</v>
      </c>
    </row>
    <row r="35" spans="2:20" s="156" customFormat="1" ht="13" x14ac:dyDescent="0.3">
      <c r="B35" s="207">
        <v>45292</v>
      </c>
      <c r="C35" s="207">
        <v>45385</v>
      </c>
      <c r="D35" s="208" t="s">
        <v>712</v>
      </c>
      <c r="E35" s="208" t="s">
        <v>719</v>
      </c>
      <c r="F35" s="208" t="s">
        <v>714</v>
      </c>
      <c r="G35" s="208" t="s">
        <v>717</v>
      </c>
      <c r="H35" s="208" t="s">
        <v>716</v>
      </c>
      <c r="I35" s="208" t="s">
        <v>672</v>
      </c>
      <c r="J35" s="209">
        <v>8.17</v>
      </c>
      <c r="K35" s="209">
        <v>0</v>
      </c>
      <c r="L35" s="209">
        <v>8</v>
      </c>
      <c r="M35" s="209">
        <v>0</v>
      </c>
      <c r="N35" s="210">
        <v>0.57999999999999996</v>
      </c>
      <c r="O35" s="210">
        <v>0.57999999999999996</v>
      </c>
      <c r="P35" s="211"/>
      <c r="Q35" s="211">
        <v>621</v>
      </c>
      <c r="R35" s="212">
        <f t="shared" si="0"/>
        <v>360.17999999999995</v>
      </c>
      <c r="S35" s="212">
        <f t="shared" si="1"/>
        <v>360.17999999999995</v>
      </c>
      <c r="T35" s="213">
        <f t="shared" si="2"/>
        <v>0</v>
      </c>
    </row>
    <row r="36" spans="2:20" s="156" customFormat="1" ht="13" x14ac:dyDescent="0.3">
      <c r="B36" s="207">
        <v>45292</v>
      </c>
      <c r="C36" s="207">
        <v>45385</v>
      </c>
      <c r="D36" s="208" t="s">
        <v>712</v>
      </c>
      <c r="E36" s="208" t="s">
        <v>719</v>
      </c>
      <c r="F36" s="208" t="s">
        <v>714</v>
      </c>
      <c r="G36" s="208" t="s">
        <v>717</v>
      </c>
      <c r="H36" s="208" t="s">
        <v>716</v>
      </c>
      <c r="I36" s="208" t="s">
        <v>673</v>
      </c>
      <c r="J36" s="209">
        <v>8.17</v>
      </c>
      <c r="K36" s="209">
        <v>0</v>
      </c>
      <c r="L36" s="209">
        <v>8</v>
      </c>
      <c r="M36" s="209">
        <v>0</v>
      </c>
      <c r="N36" s="210">
        <v>0.59345999999999999</v>
      </c>
      <c r="O36" s="210">
        <v>0.59</v>
      </c>
      <c r="P36" s="211"/>
      <c r="Q36" s="211">
        <v>265</v>
      </c>
      <c r="R36" s="212">
        <f t="shared" si="0"/>
        <v>157.26689999999999</v>
      </c>
      <c r="S36" s="212">
        <f t="shared" si="1"/>
        <v>156.35</v>
      </c>
      <c r="T36" s="213">
        <f t="shared" si="2"/>
        <v>-0.91689999999999827</v>
      </c>
    </row>
    <row r="37" spans="2:20" s="156" customFormat="1" ht="13" x14ac:dyDescent="0.3">
      <c r="B37" s="207">
        <v>45292</v>
      </c>
      <c r="C37" s="207">
        <v>45385</v>
      </c>
      <c r="D37" s="208" t="s">
        <v>712</v>
      </c>
      <c r="E37" s="208" t="s">
        <v>719</v>
      </c>
      <c r="F37" s="208" t="s">
        <v>714</v>
      </c>
      <c r="G37" s="208" t="s">
        <v>717</v>
      </c>
      <c r="H37" s="208" t="s">
        <v>716</v>
      </c>
      <c r="I37" s="208">
        <v>3</v>
      </c>
      <c r="J37" s="209">
        <v>8.17</v>
      </c>
      <c r="K37" s="209">
        <v>0</v>
      </c>
      <c r="L37" s="209">
        <v>8</v>
      </c>
      <c r="M37" s="209">
        <v>0</v>
      </c>
      <c r="N37" s="210">
        <v>0.79300999999999999</v>
      </c>
      <c r="O37" s="210">
        <v>0.79</v>
      </c>
      <c r="P37" s="211"/>
      <c r="Q37" s="211">
        <v>788</v>
      </c>
      <c r="R37" s="212">
        <f t="shared" si="0"/>
        <v>624.89188000000001</v>
      </c>
      <c r="S37" s="212">
        <f t="shared" si="1"/>
        <v>622.52</v>
      </c>
      <c r="T37" s="213">
        <f t="shared" si="2"/>
        <v>-2.3718800000000329</v>
      </c>
    </row>
    <row r="38" spans="2:20" s="156" customFormat="1" ht="13" x14ac:dyDescent="0.3">
      <c r="B38" s="207">
        <v>45292</v>
      </c>
      <c r="C38" s="207">
        <v>45385</v>
      </c>
      <c r="D38" s="208" t="s">
        <v>712</v>
      </c>
      <c r="E38" s="208" t="s">
        <v>719</v>
      </c>
      <c r="F38" s="208" t="s">
        <v>714</v>
      </c>
      <c r="G38" s="208" t="s">
        <v>717</v>
      </c>
      <c r="H38" s="208" t="s">
        <v>716</v>
      </c>
      <c r="I38" s="208">
        <v>4</v>
      </c>
      <c r="J38" s="209">
        <v>8.17</v>
      </c>
      <c r="K38" s="209">
        <v>0</v>
      </c>
      <c r="L38" s="209">
        <v>8</v>
      </c>
      <c r="M38" s="209">
        <v>0</v>
      </c>
      <c r="N38" s="210">
        <v>1.1930000000000001</v>
      </c>
      <c r="O38" s="210">
        <v>1.19</v>
      </c>
      <c r="P38" s="211"/>
      <c r="Q38" s="211">
        <v>244</v>
      </c>
      <c r="R38" s="212">
        <f t="shared" si="0"/>
        <v>291.09200000000004</v>
      </c>
      <c r="S38" s="212">
        <f t="shared" si="1"/>
        <v>290.36</v>
      </c>
      <c r="T38" s="213">
        <f t="shared" si="2"/>
        <v>-0.73200000000002774</v>
      </c>
    </row>
    <row r="39" spans="2:20" s="156" customFormat="1" ht="13" x14ac:dyDescent="0.3">
      <c r="B39" s="207">
        <v>45292</v>
      </c>
      <c r="C39" s="207">
        <v>45385</v>
      </c>
      <c r="D39" s="208" t="s">
        <v>712</v>
      </c>
      <c r="E39" s="208" t="s">
        <v>719</v>
      </c>
      <c r="F39" s="208" t="s">
        <v>714</v>
      </c>
      <c r="G39" s="208" t="s">
        <v>717</v>
      </c>
      <c r="H39" s="208" t="s">
        <v>716</v>
      </c>
      <c r="I39" s="208">
        <v>5</v>
      </c>
      <c r="J39" s="209">
        <v>8.17</v>
      </c>
      <c r="K39" s="209">
        <v>0</v>
      </c>
      <c r="L39" s="209">
        <v>8</v>
      </c>
      <c r="M39" s="209">
        <v>0</v>
      </c>
      <c r="N39" s="210">
        <v>1.4066000000000001</v>
      </c>
      <c r="O39" s="210">
        <v>1.4</v>
      </c>
      <c r="P39" s="211"/>
      <c r="Q39" s="211">
        <v>982</v>
      </c>
      <c r="R39" s="212">
        <f t="shared" si="0"/>
        <v>1381.2812000000001</v>
      </c>
      <c r="S39" s="212">
        <f t="shared" si="1"/>
        <v>1374.8</v>
      </c>
      <c r="T39" s="213">
        <f t="shared" si="2"/>
        <v>-6.4812000000001717</v>
      </c>
    </row>
    <row r="40" spans="2:20" s="156" customFormat="1" ht="13" x14ac:dyDescent="0.3">
      <c r="B40" s="207">
        <v>45292</v>
      </c>
      <c r="C40" s="207">
        <v>45385</v>
      </c>
      <c r="D40" s="208" t="s">
        <v>712</v>
      </c>
      <c r="E40" s="208" t="s">
        <v>720</v>
      </c>
      <c r="F40" s="208" t="s">
        <v>714</v>
      </c>
      <c r="G40" s="208" t="s">
        <v>715</v>
      </c>
      <c r="H40" s="208" t="s">
        <v>716</v>
      </c>
      <c r="I40" s="208" t="s">
        <v>672</v>
      </c>
      <c r="J40" s="209">
        <v>60.674999999999997</v>
      </c>
      <c r="K40" s="209">
        <v>0</v>
      </c>
      <c r="L40" s="209">
        <v>61</v>
      </c>
      <c r="M40" s="209">
        <v>0</v>
      </c>
      <c r="N40" s="210">
        <v>4.6051099999999998</v>
      </c>
      <c r="O40" s="210">
        <v>4.62</v>
      </c>
      <c r="P40" s="211"/>
      <c r="Q40" s="211">
        <v>195</v>
      </c>
      <c r="R40" s="212">
        <f t="shared" si="0"/>
        <v>897.99644999999998</v>
      </c>
      <c r="S40" s="212">
        <f t="shared" si="1"/>
        <v>900.9</v>
      </c>
      <c r="T40" s="213">
        <f t="shared" si="2"/>
        <v>2.9035499999999956</v>
      </c>
    </row>
    <row r="41" spans="2:20" s="156" customFormat="1" ht="13" x14ac:dyDescent="0.3">
      <c r="B41" s="207">
        <v>45292</v>
      </c>
      <c r="C41" s="207">
        <v>45385</v>
      </c>
      <c r="D41" s="208" t="s">
        <v>712</v>
      </c>
      <c r="E41" s="208" t="s">
        <v>720</v>
      </c>
      <c r="F41" s="208" t="s">
        <v>714</v>
      </c>
      <c r="G41" s="208" t="s">
        <v>715</v>
      </c>
      <c r="H41" s="208" t="s">
        <v>716</v>
      </c>
      <c r="I41" s="208" t="s">
        <v>673</v>
      </c>
      <c r="J41" s="209">
        <v>60.674999999999997</v>
      </c>
      <c r="K41" s="209">
        <v>0</v>
      </c>
      <c r="L41" s="209">
        <v>61</v>
      </c>
      <c r="M41" s="209">
        <v>0</v>
      </c>
      <c r="N41" s="210">
        <v>4.7137599999999997</v>
      </c>
      <c r="O41" s="210">
        <v>4.71</v>
      </c>
      <c r="P41" s="211"/>
      <c r="Q41" s="211">
        <v>783</v>
      </c>
      <c r="R41" s="212">
        <f t="shared" si="0"/>
        <v>3690.8740799999996</v>
      </c>
      <c r="S41" s="212">
        <f t="shared" si="1"/>
        <v>3687.93</v>
      </c>
      <c r="T41" s="213">
        <f t="shared" si="2"/>
        <v>-2.944079999999758</v>
      </c>
    </row>
    <row r="42" spans="2:20" s="156" customFormat="1" ht="13" x14ac:dyDescent="0.3">
      <c r="B42" s="207">
        <v>45292</v>
      </c>
      <c r="C42" s="207">
        <v>45385</v>
      </c>
      <c r="D42" s="208" t="s">
        <v>712</v>
      </c>
      <c r="E42" s="208" t="s">
        <v>720</v>
      </c>
      <c r="F42" s="208" t="s">
        <v>714</v>
      </c>
      <c r="G42" s="208" t="s">
        <v>715</v>
      </c>
      <c r="H42" s="208" t="s">
        <v>716</v>
      </c>
      <c r="I42" s="208">
        <v>3</v>
      </c>
      <c r="J42" s="209">
        <v>60.674999999999997</v>
      </c>
      <c r="K42" s="209">
        <v>0</v>
      </c>
      <c r="L42" s="209">
        <v>61</v>
      </c>
      <c r="M42" s="209">
        <v>0</v>
      </c>
      <c r="N42" s="210">
        <v>6.24533</v>
      </c>
      <c r="O42" s="210">
        <v>6.21</v>
      </c>
      <c r="P42" s="211"/>
      <c r="Q42" s="211">
        <v>980</v>
      </c>
      <c r="R42" s="212">
        <f t="shared" si="0"/>
        <v>6120.4233999999997</v>
      </c>
      <c r="S42" s="212">
        <f t="shared" si="1"/>
        <v>6085.8</v>
      </c>
      <c r="T42" s="213">
        <f t="shared" si="2"/>
        <v>-34.623399999999492</v>
      </c>
    </row>
    <row r="43" spans="2:20" s="156" customFormat="1" ht="13" x14ac:dyDescent="0.3">
      <c r="B43" s="207">
        <v>45292</v>
      </c>
      <c r="C43" s="207">
        <v>45385</v>
      </c>
      <c r="D43" s="208" t="s">
        <v>712</v>
      </c>
      <c r="E43" s="208" t="s">
        <v>720</v>
      </c>
      <c r="F43" s="208" t="s">
        <v>714</v>
      </c>
      <c r="G43" s="208" t="s">
        <v>715</v>
      </c>
      <c r="H43" s="208" t="s">
        <v>716</v>
      </c>
      <c r="I43" s="208">
        <v>4</v>
      </c>
      <c r="J43" s="209">
        <v>60.674999999999997</v>
      </c>
      <c r="K43" s="209">
        <v>0</v>
      </c>
      <c r="L43" s="209">
        <v>61</v>
      </c>
      <c r="M43" s="209">
        <v>0</v>
      </c>
      <c r="N43" s="210">
        <v>9.4461300000000001</v>
      </c>
      <c r="O43" s="210">
        <v>9.41</v>
      </c>
      <c r="P43" s="211"/>
      <c r="Q43" s="211">
        <v>895</v>
      </c>
      <c r="R43" s="212">
        <f t="shared" si="0"/>
        <v>8454.2863500000003</v>
      </c>
      <c r="S43" s="212">
        <f t="shared" si="1"/>
        <v>8421.9500000000007</v>
      </c>
      <c r="T43" s="213">
        <f t="shared" si="2"/>
        <v>-32.336349999999584</v>
      </c>
    </row>
    <row r="44" spans="2:20" s="156" customFormat="1" ht="13" x14ac:dyDescent="0.3">
      <c r="B44" s="207">
        <v>45292</v>
      </c>
      <c r="C44" s="207">
        <v>45385</v>
      </c>
      <c r="D44" s="208" t="s">
        <v>712</v>
      </c>
      <c r="E44" s="208" t="s">
        <v>720</v>
      </c>
      <c r="F44" s="208" t="s">
        <v>714</v>
      </c>
      <c r="G44" s="208" t="s">
        <v>715</v>
      </c>
      <c r="H44" s="208" t="s">
        <v>716</v>
      </c>
      <c r="I44" s="208">
        <v>5</v>
      </c>
      <c r="J44" s="209">
        <v>60.674999999999997</v>
      </c>
      <c r="K44" s="209">
        <v>0</v>
      </c>
      <c r="L44" s="209">
        <v>61</v>
      </c>
      <c r="M44" s="209">
        <v>0</v>
      </c>
      <c r="N44" s="210">
        <v>11.15184</v>
      </c>
      <c r="O44" s="210">
        <v>11.19</v>
      </c>
      <c r="P44" s="211"/>
      <c r="Q44" s="211">
        <v>359</v>
      </c>
      <c r="R44" s="212">
        <f t="shared" si="0"/>
        <v>4003.5105600000002</v>
      </c>
      <c r="S44" s="212">
        <f t="shared" si="1"/>
        <v>4017.21</v>
      </c>
      <c r="T44" s="213">
        <f t="shared" si="2"/>
        <v>13.699439999999868</v>
      </c>
    </row>
    <row r="45" spans="2:20" s="156" customFormat="1" ht="13" x14ac:dyDescent="0.3">
      <c r="B45" s="207">
        <v>45292</v>
      </c>
      <c r="C45" s="207">
        <v>45385</v>
      </c>
      <c r="D45" s="208" t="s">
        <v>712</v>
      </c>
      <c r="E45" s="208" t="s">
        <v>720</v>
      </c>
      <c r="F45" s="208" t="s">
        <v>714</v>
      </c>
      <c r="G45" s="208" t="s">
        <v>717</v>
      </c>
      <c r="H45" s="208" t="s">
        <v>716</v>
      </c>
      <c r="I45" s="208" t="s">
        <v>672</v>
      </c>
      <c r="J45" s="209">
        <v>8.17</v>
      </c>
      <c r="K45" s="209">
        <v>0</v>
      </c>
      <c r="L45" s="209">
        <v>8</v>
      </c>
      <c r="M45" s="209">
        <v>0</v>
      </c>
      <c r="N45" s="210">
        <v>0.57999999999999996</v>
      </c>
      <c r="O45" s="210">
        <v>0.57999999999999996</v>
      </c>
      <c r="P45" s="211"/>
      <c r="Q45" s="211">
        <v>461</v>
      </c>
      <c r="R45" s="212">
        <f t="shared" si="0"/>
        <v>267.38</v>
      </c>
      <c r="S45" s="212">
        <f t="shared" si="1"/>
        <v>267.38</v>
      </c>
      <c r="T45" s="213">
        <f t="shared" si="2"/>
        <v>0</v>
      </c>
    </row>
    <row r="46" spans="2:20" s="156" customFormat="1" ht="13" x14ac:dyDescent="0.3">
      <c r="B46" s="207">
        <v>45292</v>
      </c>
      <c r="C46" s="207">
        <v>45385</v>
      </c>
      <c r="D46" s="208" t="s">
        <v>712</v>
      </c>
      <c r="E46" s="208" t="s">
        <v>720</v>
      </c>
      <c r="F46" s="208" t="s">
        <v>714</v>
      </c>
      <c r="G46" s="208" t="s">
        <v>717</v>
      </c>
      <c r="H46" s="208" t="s">
        <v>716</v>
      </c>
      <c r="I46" s="208" t="s">
        <v>673</v>
      </c>
      <c r="J46" s="209">
        <v>8.17</v>
      </c>
      <c r="K46" s="209">
        <v>0</v>
      </c>
      <c r="L46" s="209">
        <v>8</v>
      </c>
      <c r="M46" s="209">
        <v>0</v>
      </c>
      <c r="N46" s="210">
        <v>0.59345999999999999</v>
      </c>
      <c r="O46" s="210">
        <v>0.59</v>
      </c>
      <c r="P46" s="211"/>
      <c r="Q46" s="211">
        <v>90</v>
      </c>
      <c r="R46" s="212">
        <f t="shared" si="0"/>
        <v>53.4114</v>
      </c>
      <c r="S46" s="212">
        <f t="shared" si="1"/>
        <v>53.099999999999994</v>
      </c>
      <c r="T46" s="213">
        <f t="shared" si="2"/>
        <v>-0.31140000000000612</v>
      </c>
    </row>
    <row r="47" spans="2:20" s="156" customFormat="1" ht="13" x14ac:dyDescent="0.3">
      <c r="B47" s="207">
        <v>45292</v>
      </c>
      <c r="C47" s="207">
        <v>45385</v>
      </c>
      <c r="D47" s="208" t="s">
        <v>712</v>
      </c>
      <c r="E47" s="208" t="s">
        <v>720</v>
      </c>
      <c r="F47" s="208" t="s">
        <v>714</v>
      </c>
      <c r="G47" s="208" t="s">
        <v>717</v>
      </c>
      <c r="H47" s="208" t="s">
        <v>716</v>
      </c>
      <c r="I47" s="208">
        <v>3</v>
      </c>
      <c r="J47" s="209">
        <v>8.17</v>
      </c>
      <c r="K47" s="209">
        <v>0</v>
      </c>
      <c r="L47" s="209">
        <v>8</v>
      </c>
      <c r="M47" s="209">
        <v>0</v>
      </c>
      <c r="N47" s="210">
        <v>0.79300999999999999</v>
      </c>
      <c r="O47" s="210">
        <v>0.79</v>
      </c>
      <c r="P47" s="211"/>
      <c r="Q47" s="211">
        <v>966</v>
      </c>
      <c r="R47" s="212">
        <f t="shared" si="0"/>
        <v>766.04765999999995</v>
      </c>
      <c r="S47" s="212">
        <f t="shared" si="1"/>
        <v>763.14</v>
      </c>
      <c r="T47" s="213">
        <f t="shared" si="2"/>
        <v>-2.9076599999999644</v>
      </c>
    </row>
    <row r="48" spans="2:20" s="156" customFormat="1" ht="13" x14ac:dyDescent="0.3">
      <c r="B48" s="207">
        <v>45292</v>
      </c>
      <c r="C48" s="207">
        <v>45385</v>
      </c>
      <c r="D48" s="208" t="s">
        <v>712</v>
      </c>
      <c r="E48" s="208" t="s">
        <v>720</v>
      </c>
      <c r="F48" s="208" t="s">
        <v>714</v>
      </c>
      <c r="G48" s="208" t="s">
        <v>717</v>
      </c>
      <c r="H48" s="208" t="s">
        <v>716</v>
      </c>
      <c r="I48" s="208">
        <v>4</v>
      </c>
      <c r="J48" s="209">
        <v>8.17</v>
      </c>
      <c r="K48" s="209">
        <v>0</v>
      </c>
      <c r="L48" s="209">
        <v>8</v>
      </c>
      <c r="M48" s="209">
        <v>0</v>
      </c>
      <c r="N48" s="210">
        <v>1.1930000000000001</v>
      </c>
      <c r="O48" s="210">
        <v>1.19</v>
      </c>
      <c r="P48" s="211"/>
      <c r="Q48" s="211">
        <v>195</v>
      </c>
      <c r="R48" s="212">
        <f t="shared" si="0"/>
        <v>232.63500000000002</v>
      </c>
      <c r="S48" s="212">
        <f t="shared" si="1"/>
        <v>232.04999999999998</v>
      </c>
      <c r="T48" s="213">
        <f t="shared" si="2"/>
        <v>-0.58500000000003638</v>
      </c>
    </row>
    <row r="49" spans="2:20" s="156" customFormat="1" ht="13" x14ac:dyDescent="0.3">
      <c r="B49" s="207">
        <v>45292</v>
      </c>
      <c r="C49" s="207">
        <v>45385</v>
      </c>
      <c r="D49" s="208" t="s">
        <v>712</v>
      </c>
      <c r="E49" s="208" t="s">
        <v>721</v>
      </c>
      <c r="F49" s="208" t="s">
        <v>714</v>
      </c>
      <c r="G49" s="208" t="s">
        <v>717</v>
      </c>
      <c r="H49" s="208" t="s">
        <v>716</v>
      </c>
      <c r="I49" s="208" t="s">
        <v>673</v>
      </c>
      <c r="J49" s="209">
        <v>8.17</v>
      </c>
      <c r="K49" s="209">
        <v>0</v>
      </c>
      <c r="L49" s="209">
        <v>8</v>
      </c>
      <c r="M49" s="209">
        <v>0</v>
      </c>
      <c r="N49" s="210">
        <v>0.59345999999999999</v>
      </c>
      <c r="O49" s="210">
        <v>0.59</v>
      </c>
      <c r="P49" s="211"/>
      <c r="Q49" s="211">
        <v>434</v>
      </c>
      <c r="R49" s="212">
        <f t="shared" si="0"/>
        <v>257.56164000000001</v>
      </c>
      <c r="S49" s="212">
        <f t="shared" si="1"/>
        <v>256.06</v>
      </c>
      <c r="T49" s="213">
        <f t="shared" si="2"/>
        <v>-1.501640000000009</v>
      </c>
    </row>
  </sheetData>
  <autoFilter ref="B9:T49" xr:uid="{22F32AD5-8A13-4F6F-978B-0205E721EE02}"/>
  <conditionalFormatting sqref="T10:T4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U3:CE4">
    <cfRule type="expression" dxfId="0" priority="1">
      <formula>ISNUMBER(#REF!)</formula>
    </cfRule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&amp;RAnn. "X" all'All. "A" alla delibera n. 124/2026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305C80AEC4748A823F6F1CCE457F2" ma:contentTypeVersion="3" ma:contentTypeDescription="Create a new document." ma:contentTypeScope="" ma:versionID="9e2cef729293655bff5477112204f429">
  <xsd:schema xmlns:xsd="http://www.w3.org/2001/XMLSchema" xmlns:xs="http://www.w3.org/2001/XMLSchema" xmlns:p="http://schemas.microsoft.com/office/2006/metadata/properties" xmlns:ns2="780105d1-ebd2-4a84-9628-7f7567813bb4" targetNamespace="http://schemas.microsoft.com/office/2006/metadata/properties" ma:root="true" ma:fieldsID="b35ced876b562526b1d5d0e95eae1a98" ns2:_="">
    <xsd:import namespace="780105d1-ebd2-4a84-9628-7f7567813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105d1-ebd2-4a84-9628-7f7567813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19AA4-E9D0-4803-B215-AD129C265742}">
  <ds:schemaRefs>
    <ds:schemaRef ds:uri="49e5b5c6-a84b-4584-bc9c-b8990b9afa11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226a9ab6-8062-434f-a23f-f1549c70e7cb"/>
    <ds:schemaRef ds:uri="050d5d1c-1969-41c9-ad68-860fc01d4499"/>
  </ds:schemaRefs>
</ds:datastoreItem>
</file>

<file path=customXml/itemProps2.xml><?xml version="1.0" encoding="utf-8"?>
<ds:datastoreItem xmlns:ds="http://schemas.openxmlformats.org/officeDocument/2006/customXml" ds:itemID="{F4270C6C-B899-47D2-B18A-066E484D1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C252D-E7CF-4FDF-AEB9-1B0C9A302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Sommario</vt:lpstr>
      <vt:lpstr>X1.a_DatiGenerali</vt:lpstr>
      <vt:lpstr>X2.a_CoReg_SchemiContabili</vt:lpstr>
      <vt:lpstr>X2.b_CoReg_CostiTronco</vt:lpstr>
      <vt:lpstr>X2.c CoReg_RiconcBilancio</vt:lpstr>
      <vt:lpstr>X2.d_CoReg_Variazioni_IAS-OIC</vt:lpstr>
      <vt:lpstr>X3.a_DatiTecniciTraffico</vt:lpstr>
      <vt:lpstr>X3.b_ArrotondPedaggi</vt:lpstr>
      <vt:lpstr>'X2.d_CoReg_Variazioni_IAS-OIC'!Area_stampa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RV</dc:creator>
  <cp:keywords/>
  <dc:description/>
  <cp:lastModifiedBy>Valentina Milella</cp:lastModifiedBy>
  <cp:revision/>
  <cp:lastPrinted>2026-07-17T08:27:18Z</cp:lastPrinted>
  <dcterms:created xsi:type="dcterms:W3CDTF">2025-03-21T14:46:27Z</dcterms:created>
  <dcterms:modified xsi:type="dcterms:W3CDTF">2026-07-17T15:34:42Z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0x0101001C2305C80AEC4748A823F6F1CCE457F2</vt:lpwstr>
  </property>
  <property fmtid="{D5CDD505-2E9C-101B-9397-08002B2CF9AE}" pid="3" name="MediaServiceImageTags">
    <vt:lpwstr/>
  </property>
</Properties>
</file>